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DieseArbeitsmappe" defaultThemeVersion="124226"/>
  <bookViews>
    <workbookView xWindow="360" yWindow="90" windowWidth="11595" windowHeight="8700" activeTab="4"/>
  </bookViews>
  <sheets>
    <sheet name="4er Liste A" sheetId="12" r:id="rId1"/>
    <sheet name="4er Liste B" sheetId="11" r:id="rId2"/>
    <sheet name="4er Liste C" sheetId="10" r:id="rId3"/>
    <sheet name="4er Liste D" sheetId="7" r:id="rId4"/>
    <sheet name="KO" sheetId="13" r:id="rId5"/>
  </sheets>
  <calcPr calcId="124519"/>
  <customWorkbookViews>
    <customWorkbookView name="Sticker - Persönliche Ansicht" guid="{B223FB56-80A2-4ACA-9A51-3BEDC120F8B7}" mergeInterval="0" personalView="1" maximized="1" windowWidth="1012" windowHeight="558" activeSheetId="6"/>
  </customWorkbookViews>
</workbook>
</file>

<file path=xl/calcChain.xml><?xml version="1.0" encoding="utf-8"?>
<calcChain xmlns="http://schemas.openxmlformats.org/spreadsheetml/2006/main">
  <c r="G7" i="12"/>
  <c r="K7" s="1"/>
  <c r="F7"/>
  <c r="E7"/>
  <c r="M7" s="1"/>
  <c r="D7"/>
  <c r="L7" s="1"/>
  <c r="B7"/>
  <c r="B14"/>
  <c r="I6"/>
  <c r="H6"/>
  <c r="E6"/>
  <c r="D6"/>
  <c r="C6"/>
  <c r="K6" s="1"/>
  <c r="B6"/>
  <c r="B19"/>
  <c r="I5"/>
  <c r="H5"/>
  <c r="G5"/>
  <c r="F5"/>
  <c r="C5"/>
  <c r="B5"/>
  <c r="J5" s="1"/>
  <c r="B24"/>
  <c r="I4"/>
  <c r="G4"/>
  <c r="F4"/>
  <c r="E4"/>
  <c r="D4"/>
  <c r="A24"/>
  <c r="H3"/>
  <c r="F3"/>
  <c r="D3"/>
  <c r="B3"/>
  <c r="G7" i="11"/>
  <c r="F7"/>
  <c r="E7"/>
  <c r="M7" s="1"/>
  <c r="D7"/>
  <c r="L7" s="1"/>
  <c r="K7"/>
  <c r="B7"/>
  <c r="B14"/>
  <c r="I6"/>
  <c r="M6" s="1"/>
  <c r="H6"/>
  <c r="D6"/>
  <c r="C6"/>
  <c r="K6" s="1"/>
  <c r="B6"/>
  <c r="J6" s="1"/>
  <c r="B19"/>
  <c r="I5"/>
  <c r="H5"/>
  <c r="G5"/>
  <c r="B5"/>
  <c r="B24"/>
  <c r="I4"/>
  <c r="G4"/>
  <c r="F4"/>
  <c r="J4" s="1"/>
  <c r="E4"/>
  <c r="L4"/>
  <c r="A24"/>
  <c r="H3"/>
  <c r="F3"/>
  <c r="D3"/>
  <c r="B3"/>
  <c r="G7" i="10"/>
  <c r="F7"/>
  <c r="E7"/>
  <c r="M7" s="1"/>
  <c r="D7"/>
  <c r="C7"/>
  <c r="B7"/>
  <c r="B14"/>
  <c r="I6"/>
  <c r="H6"/>
  <c r="E6"/>
  <c r="D6"/>
  <c r="C6"/>
  <c r="B6"/>
  <c r="B19"/>
  <c r="I5"/>
  <c r="H5"/>
  <c r="G5"/>
  <c r="F5"/>
  <c r="C5"/>
  <c r="B5"/>
  <c r="B24"/>
  <c r="I4"/>
  <c r="H4"/>
  <c r="G4"/>
  <c r="F4"/>
  <c r="E4"/>
  <c r="D4"/>
  <c r="L4" s="1"/>
  <c r="A24"/>
  <c r="H3"/>
  <c r="F3"/>
  <c r="D3"/>
  <c r="B3"/>
  <c r="I6" i="7"/>
  <c r="C5"/>
  <c r="E4"/>
  <c r="G7"/>
  <c r="F7"/>
  <c r="H6"/>
  <c r="B5"/>
  <c r="D4"/>
  <c r="F4"/>
  <c r="H4"/>
  <c r="G4"/>
  <c r="I4"/>
  <c r="F5"/>
  <c r="H5"/>
  <c r="G5"/>
  <c r="I5"/>
  <c r="D6"/>
  <c r="B6"/>
  <c r="E6"/>
  <c r="C6"/>
  <c r="D7"/>
  <c r="B7"/>
  <c r="E7"/>
  <c r="C7"/>
  <c r="B20"/>
  <c r="F3"/>
  <c r="B19"/>
  <c r="A15"/>
  <c r="B14"/>
  <c r="A20"/>
  <c r="A19"/>
  <c r="B25"/>
  <c r="B24"/>
  <c r="A24"/>
  <c r="A14"/>
  <c r="H3"/>
  <c r="D3"/>
  <c r="B3"/>
  <c r="J4" i="12" l="1"/>
  <c r="M6" i="10"/>
  <c r="K4" i="11"/>
  <c r="J7" i="10"/>
  <c r="K7"/>
  <c r="L4" i="12"/>
  <c r="M6"/>
  <c r="J7"/>
  <c r="J7" i="7"/>
  <c r="K7"/>
  <c r="K5" i="11"/>
  <c r="K8" s="1"/>
  <c r="J7"/>
  <c r="J5"/>
  <c r="K5" i="10"/>
  <c r="J6"/>
  <c r="J5"/>
  <c r="J6" i="7"/>
  <c r="K6"/>
  <c r="K4" i="12"/>
  <c r="J6"/>
  <c r="J8" s="1"/>
  <c r="K5"/>
  <c r="O7"/>
  <c r="O7" i="11"/>
  <c r="K4" i="10"/>
  <c r="L7"/>
  <c r="K8" i="12"/>
  <c r="M5"/>
  <c r="L6"/>
  <c r="B15"/>
  <c r="B20"/>
  <c r="B25"/>
  <c r="M4"/>
  <c r="L5"/>
  <c r="A15"/>
  <c r="A20"/>
  <c r="A25"/>
  <c r="A14"/>
  <c r="A19"/>
  <c r="J8" i="11"/>
  <c r="M5"/>
  <c r="L6"/>
  <c r="O6" s="1"/>
  <c r="B15"/>
  <c r="B20"/>
  <c r="B25"/>
  <c r="M4"/>
  <c r="L5"/>
  <c r="A15"/>
  <c r="A20"/>
  <c r="A25"/>
  <c r="A14"/>
  <c r="A19"/>
  <c r="J4" i="10"/>
  <c r="M5"/>
  <c r="L6"/>
  <c r="B15"/>
  <c r="B20"/>
  <c r="B25"/>
  <c r="M4"/>
  <c r="L5"/>
  <c r="K6"/>
  <c r="A15"/>
  <c r="A20"/>
  <c r="A25"/>
  <c r="A14"/>
  <c r="A19"/>
  <c r="A25" i="7"/>
  <c r="B15"/>
  <c r="M7"/>
  <c r="L7"/>
  <c r="M6"/>
  <c r="L6"/>
  <c r="M5"/>
  <c r="L5"/>
  <c r="M4"/>
  <c r="L4"/>
  <c r="J4"/>
  <c r="J5"/>
  <c r="K4"/>
  <c r="K5"/>
  <c r="O4" i="10" l="1"/>
  <c r="J8"/>
  <c r="O4" i="12"/>
  <c r="O4" i="11"/>
  <c r="O6" i="12"/>
  <c r="O5"/>
  <c r="M8" i="11"/>
  <c r="O6" i="10"/>
  <c r="L8"/>
  <c r="O6" i="7"/>
  <c r="K8" i="10"/>
  <c r="L8" i="7"/>
  <c r="O7"/>
  <c r="O7" i="10"/>
  <c r="M8"/>
  <c r="N7" i="12"/>
  <c r="M8"/>
  <c r="L8"/>
  <c r="L8" i="11"/>
  <c r="O5"/>
  <c r="N5" s="1"/>
  <c r="O5" i="10"/>
  <c r="N5" s="1"/>
  <c r="O5" i="7"/>
  <c r="M8"/>
  <c r="K8"/>
  <c r="J8"/>
  <c r="O4"/>
  <c r="N4" s="1"/>
  <c r="N6" i="10" l="1"/>
  <c r="N5" i="12"/>
  <c r="N6"/>
  <c r="O18" s="1"/>
  <c r="N4"/>
  <c r="O15" s="1"/>
  <c r="N6" i="11"/>
  <c r="N4"/>
  <c r="N7"/>
  <c r="N4" i="10"/>
  <c r="N7"/>
  <c r="N7" i="7"/>
  <c r="N6"/>
  <c r="N5"/>
  <c r="O17" i="12" l="1"/>
  <c r="O16"/>
  <c r="O18" i="7"/>
  <c r="O15" i="11"/>
  <c r="O16"/>
  <c r="O17"/>
  <c r="O18"/>
  <c r="O15" i="10"/>
  <c r="O16"/>
  <c r="O17"/>
  <c r="O18"/>
  <c r="O15" i="7"/>
  <c r="O16"/>
  <c r="O17"/>
</calcChain>
</file>

<file path=xl/sharedStrings.xml><?xml version="1.0" encoding="utf-8"?>
<sst xmlns="http://schemas.openxmlformats.org/spreadsheetml/2006/main" count="254" uniqueCount="80">
  <si>
    <t>Platzierung</t>
  </si>
  <si>
    <t>Platzierungen:</t>
  </si>
  <si>
    <t>Bilanz</t>
  </si>
  <si>
    <t>Siege : Niederlagen</t>
  </si>
  <si>
    <t>Platz 2:</t>
  </si>
  <si>
    <t>Platz 3:</t>
  </si>
  <si>
    <t>Platz 4:</t>
  </si>
  <si>
    <t>Name</t>
  </si>
  <si>
    <t>Sätze</t>
  </si>
  <si>
    <t>Paarungen 1</t>
  </si>
  <si>
    <t>Paarungen 2</t>
  </si>
  <si>
    <t>Paarungen 3</t>
  </si>
  <si>
    <t>Gewinnsätze:</t>
  </si>
  <si>
    <t>Platz 1:</t>
  </si>
  <si>
    <t>Lucas</t>
  </si>
  <si>
    <t>Olli</t>
  </si>
  <si>
    <t>Andi</t>
  </si>
  <si>
    <t>Victoria</t>
  </si>
  <si>
    <t>Daniela</t>
  </si>
  <si>
    <t>Gunther</t>
  </si>
  <si>
    <t>Torsten</t>
  </si>
  <si>
    <t>Werner</t>
  </si>
  <si>
    <t>Tim</t>
  </si>
  <si>
    <t>Lukas</t>
  </si>
  <si>
    <t>Marcus</t>
  </si>
  <si>
    <t>Alex</t>
  </si>
  <si>
    <t>Konni</t>
  </si>
  <si>
    <t>Simon</t>
  </si>
  <si>
    <t>Thomas</t>
  </si>
  <si>
    <t>Friederike</t>
  </si>
  <si>
    <t>Jugendvereinsmeisterschaften 2019</t>
  </si>
  <si>
    <t>Sieger A</t>
  </si>
  <si>
    <t>Sieger D</t>
  </si>
  <si>
    <t>Sieger B</t>
  </si>
  <si>
    <t>Zweiter D</t>
  </si>
  <si>
    <t>Zweiter C</t>
  </si>
  <si>
    <t>Sieger C</t>
  </si>
  <si>
    <t>Zweiter B</t>
  </si>
  <si>
    <t>Zweiter A</t>
  </si>
  <si>
    <t>Sieger 1</t>
  </si>
  <si>
    <t>Sieger 2</t>
  </si>
  <si>
    <t>Sieger 3</t>
  </si>
  <si>
    <t>Sieger 4</t>
  </si>
  <si>
    <t>Sieger 5</t>
  </si>
  <si>
    <t>Dritter A</t>
  </si>
  <si>
    <t>Dritter B</t>
  </si>
  <si>
    <t>Dritter C</t>
  </si>
  <si>
    <t>Dritter D</t>
  </si>
  <si>
    <t>Vierter D</t>
  </si>
  <si>
    <t>Vierter C</t>
  </si>
  <si>
    <t>Vierter B</t>
  </si>
  <si>
    <t>Vierter A</t>
  </si>
  <si>
    <t>Verlierer 1</t>
  </si>
  <si>
    <t>Verlierer 3</t>
  </si>
  <si>
    <t>Verlierer 2</t>
  </si>
  <si>
    <t>Verlierer 4</t>
  </si>
  <si>
    <t>Verlierer 5</t>
  </si>
  <si>
    <t>Verlierer 6</t>
  </si>
  <si>
    <t>Sieger 7</t>
  </si>
  <si>
    <t>Verlierer 7</t>
  </si>
  <si>
    <t>Verlierer 8</t>
  </si>
  <si>
    <t>Platz 3/4</t>
  </si>
  <si>
    <t>Platz 1/2</t>
  </si>
  <si>
    <t>Platz 5/6</t>
  </si>
  <si>
    <t>Platz 7/8</t>
  </si>
  <si>
    <t>Platz 9/10</t>
  </si>
  <si>
    <t>Platz 11/12</t>
  </si>
  <si>
    <t>Platz 13/14</t>
  </si>
  <si>
    <t>Platz 15/16</t>
  </si>
  <si>
    <t>Trostrunde</t>
  </si>
  <si>
    <t>Siegerrunde</t>
  </si>
  <si>
    <t>3:0</t>
  </si>
  <si>
    <t>2:3</t>
  </si>
  <si>
    <t>Sieger 6</t>
  </si>
  <si>
    <t>Sieger 8</t>
  </si>
  <si>
    <t>0:3</t>
  </si>
  <si>
    <t>3:1</t>
  </si>
  <si>
    <t>3:2</t>
  </si>
  <si>
    <t>1:3</t>
  </si>
  <si>
    <t>Finale Damen</t>
  </si>
</sst>
</file>

<file path=xl/styles.xml><?xml version="1.0" encoding="utf-8"?>
<styleSheet xmlns="http://schemas.openxmlformats.org/spreadsheetml/2006/main">
  <fonts count="12">
    <font>
      <sz val="10"/>
      <name val="Arial"/>
    </font>
    <font>
      <sz val="10"/>
      <name val="Arial"/>
    </font>
    <font>
      <sz val="8"/>
      <name val="Arial"/>
    </font>
    <font>
      <b/>
      <sz val="10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2"/>
      <name val="Arial"/>
    </font>
    <font>
      <b/>
      <sz val="10"/>
      <color indexed="22"/>
      <name val="Arial"/>
      <family val="2"/>
    </font>
    <font>
      <b/>
      <sz val="10"/>
      <color indexed="53"/>
      <name val="Arial"/>
      <family val="2"/>
    </font>
    <font>
      <b/>
      <sz val="12"/>
      <color indexed="51"/>
      <name val="Arial"/>
      <family val="2"/>
    </font>
    <font>
      <sz val="10"/>
      <name val="Arial"/>
      <family val="2"/>
    </font>
    <font>
      <sz val="10"/>
      <color indexed="9"/>
      <name val="Arial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45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0" fillId="0" borderId="2" xfId="0" applyBorder="1" applyAlignment="1" applyProtection="1">
      <alignment horizontal="center"/>
      <protection hidden="1"/>
    </xf>
    <xf numFmtId="0" fontId="0" fillId="0" borderId="3" xfId="0" applyBorder="1" applyAlignment="1" applyProtection="1">
      <alignment horizontal="center"/>
      <protection hidden="1"/>
    </xf>
    <xf numFmtId="0" fontId="0" fillId="0" borderId="4" xfId="0" applyBorder="1" applyAlignment="1" applyProtection="1">
      <alignment horizontal="center"/>
      <protection hidden="1"/>
    </xf>
    <xf numFmtId="0" fontId="0" fillId="0" borderId="1" xfId="0" applyBorder="1" applyAlignment="1" applyProtection="1">
      <alignment horizontal="center"/>
      <protection hidden="1"/>
    </xf>
    <xf numFmtId="0" fontId="0" fillId="2" borderId="3" xfId="0" applyFill="1" applyBorder="1" applyAlignment="1" applyProtection="1">
      <alignment horizontal="center"/>
      <protection hidden="1"/>
    </xf>
    <xf numFmtId="0" fontId="0" fillId="0" borderId="3" xfId="0" applyNumberFormat="1" applyBorder="1" applyAlignment="1" applyProtection="1">
      <alignment horizontal="center"/>
      <protection hidden="1"/>
    </xf>
    <xf numFmtId="0" fontId="0" fillId="0" borderId="5" xfId="0" applyBorder="1" applyProtection="1">
      <protection hidden="1"/>
    </xf>
    <xf numFmtId="0" fontId="0" fillId="0" borderId="6" xfId="0" applyBorder="1" applyAlignment="1" applyProtection="1">
      <alignment horizontal="center"/>
      <protection hidden="1"/>
    </xf>
    <xf numFmtId="0" fontId="0" fillId="0" borderId="7" xfId="0" applyBorder="1" applyAlignment="1" applyProtection="1">
      <alignment horizontal="center"/>
      <protection hidden="1"/>
    </xf>
    <xf numFmtId="0" fontId="0" fillId="0" borderId="8" xfId="0" applyBorder="1" applyAlignment="1" applyProtection="1">
      <alignment horizontal="center"/>
      <protection hidden="1"/>
    </xf>
    <xf numFmtId="0" fontId="0" fillId="0" borderId="9" xfId="0" applyBorder="1" applyAlignment="1" applyProtection="1">
      <alignment horizontal="center"/>
      <protection hidden="1"/>
    </xf>
    <xf numFmtId="0" fontId="0" fillId="0" borderId="10" xfId="0" applyBorder="1" applyAlignment="1" applyProtection="1">
      <alignment horizontal="center"/>
      <protection hidden="1"/>
    </xf>
    <xf numFmtId="0" fontId="0" fillId="0" borderId="11" xfId="0" applyBorder="1" applyAlignment="1" applyProtection="1">
      <alignment horizontal="center"/>
      <protection hidden="1"/>
    </xf>
    <xf numFmtId="0" fontId="0" fillId="0" borderId="12" xfId="0" applyBorder="1" applyAlignment="1" applyProtection="1">
      <alignment horizontal="center"/>
      <protection hidden="1"/>
    </xf>
    <xf numFmtId="0" fontId="0" fillId="0" borderId="13" xfId="0" applyBorder="1" applyAlignment="1" applyProtection="1">
      <alignment horizontal="center"/>
      <protection hidden="1"/>
    </xf>
    <xf numFmtId="0" fontId="5" fillId="0" borderId="0" xfId="0" applyFont="1" applyAlignment="1" applyProtection="1">
      <alignment horizontal="left"/>
      <protection hidden="1"/>
    </xf>
    <xf numFmtId="0" fontId="5" fillId="0" borderId="0" xfId="0" applyFont="1" applyAlignment="1" applyProtection="1">
      <alignment horizontal="center"/>
      <protection hidden="1"/>
    </xf>
    <xf numFmtId="0" fontId="0" fillId="0" borderId="0" xfId="0" applyProtection="1">
      <protection hidden="1"/>
    </xf>
    <xf numFmtId="0" fontId="0" fillId="0" borderId="14" xfId="0" applyBorder="1" applyProtection="1">
      <protection hidden="1"/>
    </xf>
    <xf numFmtId="0" fontId="0" fillId="0" borderId="15" xfId="0" applyBorder="1" applyAlignment="1" applyProtection="1">
      <alignment horizontal="center" vertical="center" textRotation="90"/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18" xfId="0" applyBorder="1" applyAlignment="1" applyProtection="1">
      <alignment horizontal="center"/>
      <protection hidden="1"/>
    </xf>
    <xf numFmtId="0" fontId="0" fillId="0" borderId="0" xfId="0" applyBorder="1" applyProtection="1">
      <protection hidden="1"/>
    </xf>
    <xf numFmtId="0" fontId="0" fillId="0" borderId="0" xfId="0" applyAlignment="1" applyProtection="1">
      <alignment horizontal="left"/>
      <protection hidden="1"/>
    </xf>
    <xf numFmtId="0" fontId="0" fillId="0" borderId="17" xfId="0" applyBorder="1" applyAlignment="1" applyProtection="1">
      <alignment horizontal="left"/>
      <protection hidden="1"/>
    </xf>
    <xf numFmtId="0" fontId="0" fillId="0" borderId="25" xfId="0" applyBorder="1" applyAlignment="1" applyProtection="1">
      <alignment horizontal="left"/>
      <protection locked="0" hidden="1"/>
    </xf>
    <xf numFmtId="0" fontId="0" fillId="0" borderId="24" xfId="0" applyBorder="1" applyAlignment="1" applyProtection="1">
      <alignment horizontal="left"/>
      <protection locked="0" hidden="1"/>
    </xf>
    <xf numFmtId="0" fontId="0" fillId="0" borderId="27" xfId="0" applyBorder="1" applyAlignment="1" applyProtection="1">
      <alignment horizontal="left"/>
      <protection locked="0" hidden="1"/>
    </xf>
    <xf numFmtId="0" fontId="11" fillId="0" borderId="0" xfId="0" applyFont="1" applyProtection="1">
      <protection hidden="1"/>
    </xf>
    <xf numFmtId="0" fontId="0" fillId="0" borderId="29" xfId="0" applyBorder="1" applyProtection="1">
      <protection hidden="1"/>
    </xf>
    <xf numFmtId="0" fontId="0" fillId="0" borderId="0" xfId="0" applyBorder="1" applyAlignment="1" applyProtection="1">
      <alignment horizontal="center"/>
      <protection hidden="1"/>
    </xf>
    <xf numFmtId="0" fontId="10" fillId="0" borderId="0" xfId="0" applyFont="1"/>
    <xf numFmtId="0" fontId="0" fillId="0" borderId="0" xfId="0" applyBorder="1" applyAlignment="1" applyProtection="1">
      <alignment horizontal="left"/>
      <protection hidden="1"/>
    </xf>
    <xf numFmtId="0" fontId="0" fillId="0" borderId="0" xfId="0" applyBorder="1" applyAlignment="1" applyProtection="1">
      <alignment horizontal="left"/>
      <protection locked="0" hidden="1"/>
    </xf>
    <xf numFmtId="0" fontId="0" fillId="0" borderId="30" xfId="0" applyBorder="1" applyAlignment="1" applyProtection="1">
      <protection hidden="1"/>
    </xf>
    <xf numFmtId="0" fontId="0" fillId="0" borderId="17" xfId="0" applyBorder="1" applyAlignment="1" applyProtection="1">
      <protection hidden="1"/>
    </xf>
    <xf numFmtId="0" fontId="0" fillId="0" borderId="18" xfId="0" applyBorder="1" applyAlignment="1" applyProtection="1">
      <protection hidden="1"/>
    </xf>
    <xf numFmtId="0" fontId="0" fillId="0" borderId="0" xfId="0" applyBorder="1" applyAlignment="1" applyProtection="1">
      <protection hidden="1"/>
    </xf>
    <xf numFmtId="0" fontId="0" fillId="0" borderId="31" xfId="0" applyBorder="1" applyProtection="1">
      <protection hidden="1"/>
    </xf>
    <xf numFmtId="0" fontId="0" fillId="0" borderId="30" xfId="0" applyBorder="1" applyAlignment="1" applyProtection="1">
      <alignment horizontal="left"/>
      <protection hidden="1"/>
    </xf>
    <xf numFmtId="0" fontId="0" fillId="0" borderId="32" xfId="0" applyBorder="1" applyAlignment="1" applyProtection="1">
      <alignment horizontal="left"/>
      <protection locked="0" hidden="1"/>
    </xf>
    <xf numFmtId="0" fontId="1" fillId="0" borderId="0" xfId="0" applyFont="1" applyProtection="1">
      <protection hidden="1"/>
    </xf>
    <xf numFmtId="0" fontId="0" fillId="0" borderId="26" xfId="0" applyBorder="1" applyProtection="1">
      <protection hidden="1"/>
    </xf>
    <xf numFmtId="0" fontId="0" fillId="0" borderId="27" xfId="0" applyBorder="1" applyProtection="1">
      <protection hidden="1"/>
    </xf>
    <xf numFmtId="0" fontId="0" fillId="0" borderId="25" xfId="0" applyBorder="1" applyProtection="1">
      <protection hidden="1"/>
    </xf>
    <xf numFmtId="0" fontId="0" fillId="0" borderId="30" xfId="0" applyBorder="1" applyAlignment="1" applyProtection="1">
      <alignment horizontal="left"/>
      <protection hidden="1"/>
    </xf>
    <xf numFmtId="0" fontId="0" fillId="0" borderId="17" xfId="0" applyBorder="1" applyAlignment="1" applyProtection="1">
      <alignment horizontal="left"/>
      <protection hidden="1"/>
    </xf>
    <xf numFmtId="0" fontId="0" fillId="0" borderId="0" xfId="0" applyBorder="1" applyAlignment="1" applyProtection="1">
      <alignment horizontal="center"/>
      <protection hidden="1"/>
    </xf>
    <xf numFmtId="0" fontId="0" fillId="0" borderId="0" xfId="0" applyBorder="1" applyAlignment="1" applyProtection="1">
      <alignment horizontal="left"/>
      <protection hidden="1"/>
    </xf>
    <xf numFmtId="0" fontId="0" fillId="0" borderId="18" xfId="0" applyBorder="1" applyAlignment="1" applyProtection="1">
      <alignment horizontal="center"/>
      <protection hidden="1"/>
    </xf>
    <xf numFmtId="0" fontId="0" fillId="0" borderId="0" xfId="0" applyAlignment="1" applyProtection="1">
      <alignment horizontal="left"/>
      <protection hidden="1"/>
    </xf>
    <xf numFmtId="0" fontId="0" fillId="0" borderId="3" xfId="0" applyBorder="1" applyAlignment="1" applyProtection="1">
      <alignment horizontal="center"/>
      <protection hidden="1"/>
    </xf>
    <xf numFmtId="0" fontId="0" fillId="0" borderId="4" xfId="0" applyBorder="1" applyAlignment="1" applyProtection="1">
      <alignment horizontal="center"/>
      <protection hidden="1"/>
    </xf>
    <xf numFmtId="0" fontId="0" fillId="0" borderId="1" xfId="0" applyBorder="1" applyAlignment="1" applyProtection="1">
      <alignment horizontal="center"/>
      <protection hidden="1"/>
    </xf>
    <xf numFmtId="0" fontId="0" fillId="0" borderId="6" xfId="0" applyBorder="1" applyAlignment="1" applyProtection="1">
      <alignment horizontal="center"/>
      <protection hidden="1"/>
    </xf>
    <xf numFmtId="0" fontId="0" fillId="0" borderId="7" xfId="0" applyBorder="1" applyAlignment="1" applyProtection="1">
      <alignment horizontal="center"/>
      <protection hidden="1"/>
    </xf>
    <xf numFmtId="0" fontId="0" fillId="0" borderId="8" xfId="0" applyBorder="1" applyAlignment="1" applyProtection="1">
      <alignment horizontal="center"/>
      <protection hidden="1"/>
    </xf>
    <xf numFmtId="0" fontId="0" fillId="0" borderId="12" xfId="0" applyBorder="1" applyAlignment="1" applyProtection="1">
      <alignment horizontal="center"/>
      <protection hidden="1"/>
    </xf>
    <xf numFmtId="0" fontId="0" fillId="0" borderId="11" xfId="0" applyBorder="1" applyAlignment="1" applyProtection="1">
      <alignment horizontal="center"/>
      <protection hidden="1"/>
    </xf>
    <xf numFmtId="0" fontId="0" fillId="0" borderId="10" xfId="0" applyBorder="1" applyAlignment="1" applyProtection="1">
      <alignment horizontal="center"/>
      <protection hidden="1"/>
    </xf>
    <xf numFmtId="0" fontId="0" fillId="0" borderId="15" xfId="0" applyBorder="1" applyAlignment="1" applyProtection="1">
      <alignment horizontal="center" vertical="center" textRotation="90"/>
      <protection hidden="1"/>
    </xf>
    <xf numFmtId="0" fontId="0" fillId="0" borderId="16" xfId="0" applyBorder="1" applyAlignment="1" applyProtection="1">
      <alignment horizontal="center"/>
      <protection hidden="1"/>
    </xf>
    <xf numFmtId="0" fontId="0" fillId="0" borderId="28" xfId="0" applyBorder="1" applyAlignment="1" applyProtection="1">
      <alignment horizontal="center"/>
      <protection hidden="1"/>
    </xf>
    <xf numFmtId="0" fontId="0" fillId="0" borderId="17" xfId="0" applyBorder="1" applyAlignment="1" applyProtection="1">
      <alignment horizontal="left"/>
      <protection hidden="1"/>
    </xf>
    <xf numFmtId="0" fontId="0" fillId="0" borderId="34" xfId="0" applyBorder="1" applyAlignment="1" applyProtection="1">
      <alignment horizontal="left"/>
      <protection hidden="1"/>
    </xf>
    <xf numFmtId="0" fontId="0" fillId="0" borderId="30" xfId="0" applyBorder="1" applyAlignment="1" applyProtection="1">
      <alignment horizontal="left"/>
      <protection hidden="1"/>
    </xf>
    <xf numFmtId="0" fontId="0" fillId="0" borderId="31" xfId="0" applyBorder="1" applyAlignment="1" applyProtection="1">
      <alignment horizontal="left"/>
      <protection hidden="1"/>
    </xf>
    <xf numFmtId="0" fontId="0" fillId="0" borderId="28" xfId="0" applyBorder="1" applyAlignment="1" applyProtection="1">
      <alignment horizontal="center" vertical="center" textRotation="90" wrapText="1"/>
      <protection hidden="1"/>
    </xf>
    <xf numFmtId="0" fontId="0" fillId="0" borderId="20" xfId="0" applyBorder="1" applyAlignment="1" applyProtection="1">
      <alignment horizontal="center" vertical="center" textRotation="90" wrapText="1"/>
      <protection hidden="1"/>
    </xf>
    <xf numFmtId="0" fontId="0" fillId="0" borderId="10" xfId="0" applyBorder="1" applyAlignment="1" applyProtection="1">
      <alignment horizontal="left"/>
      <protection hidden="1"/>
    </xf>
    <xf numFmtId="0" fontId="0" fillId="0" borderId="38" xfId="0" applyBorder="1" applyAlignment="1" applyProtection="1">
      <alignment horizontal="left"/>
      <protection hidden="1"/>
    </xf>
    <xf numFmtId="0" fontId="0" fillId="0" borderId="11" xfId="0" applyBorder="1" applyAlignment="1" applyProtection="1">
      <alignment horizontal="left"/>
      <protection hidden="1"/>
    </xf>
    <xf numFmtId="0" fontId="0" fillId="0" borderId="39" xfId="0" applyBorder="1" applyAlignment="1" applyProtection="1">
      <alignment horizontal="center"/>
      <protection hidden="1"/>
    </xf>
    <xf numFmtId="0" fontId="0" fillId="0" borderId="40" xfId="0" applyBorder="1" applyAlignment="1" applyProtection="1">
      <alignment horizontal="center"/>
      <protection hidden="1"/>
    </xf>
    <xf numFmtId="0" fontId="0" fillId="0" borderId="41" xfId="0" applyBorder="1" applyAlignment="1" applyProtection="1">
      <alignment horizontal="center"/>
      <protection hidden="1"/>
    </xf>
    <xf numFmtId="0" fontId="0" fillId="0" borderId="42" xfId="0" applyBorder="1" applyAlignment="1" applyProtection="1">
      <alignment horizontal="center"/>
      <protection hidden="1"/>
    </xf>
    <xf numFmtId="0" fontId="0" fillId="0" borderId="18" xfId="0" applyBorder="1" applyAlignment="1" applyProtection="1">
      <alignment horizontal="center"/>
      <protection hidden="1"/>
    </xf>
    <xf numFmtId="0" fontId="0" fillId="0" borderId="35" xfId="0" applyBorder="1" applyAlignment="1" applyProtection="1">
      <alignment horizontal="center"/>
      <protection hidden="1"/>
    </xf>
    <xf numFmtId="0" fontId="0" fillId="0" borderId="15" xfId="0" applyBorder="1" applyAlignment="1" applyProtection="1">
      <alignment horizontal="center"/>
      <protection hidden="1"/>
    </xf>
    <xf numFmtId="0" fontId="0" fillId="0" borderId="0" xfId="0" applyAlignment="1" applyProtection="1">
      <alignment horizontal="left"/>
      <protection hidden="1"/>
    </xf>
    <xf numFmtId="0" fontId="0" fillId="0" borderId="3" xfId="0" applyBorder="1" applyAlignment="1" applyProtection="1">
      <alignment horizontal="left"/>
      <protection hidden="1"/>
    </xf>
    <xf numFmtId="0" fontId="0" fillId="0" borderId="36" xfId="0" applyBorder="1" applyAlignment="1" applyProtection="1">
      <alignment horizontal="left"/>
      <protection hidden="1"/>
    </xf>
    <xf numFmtId="0" fontId="0" fillId="0" borderId="4" xfId="0" applyBorder="1" applyAlignment="1" applyProtection="1">
      <alignment horizontal="left"/>
      <protection hidden="1"/>
    </xf>
    <xf numFmtId="0" fontId="8" fillId="0" borderId="23" xfId="0" applyFont="1" applyBorder="1" applyAlignment="1" applyProtection="1">
      <alignment horizontal="center"/>
      <protection hidden="1"/>
    </xf>
    <xf numFmtId="0" fontId="8" fillId="0" borderId="33" xfId="0" applyFont="1" applyBorder="1" applyAlignment="1" applyProtection="1">
      <alignment horizontal="center"/>
      <protection hidden="1"/>
    </xf>
    <xf numFmtId="0" fontId="4" fillId="0" borderId="28" xfId="0" applyFont="1" applyBorder="1" applyAlignment="1" applyProtection="1">
      <alignment horizontal="center" vertical="center"/>
      <protection hidden="1"/>
    </xf>
    <xf numFmtId="0" fontId="4" fillId="0" borderId="19" xfId="0" applyFont="1" applyBorder="1" applyAlignment="1" applyProtection="1">
      <alignment horizontal="center" vertical="center"/>
      <protection hidden="1"/>
    </xf>
    <xf numFmtId="0" fontId="4" fillId="0" borderId="20" xfId="0" applyFont="1" applyBorder="1" applyAlignment="1" applyProtection="1">
      <alignment horizontal="center" vertical="center"/>
      <protection hidden="1"/>
    </xf>
    <xf numFmtId="0" fontId="4" fillId="0" borderId="21" xfId="0" applyFont="1" applyBorder="1" applyAlignment="1" applyProtection="1">
      <alignment horizontal="center" vertical="center"/>
      <protection hidden="1"/>
    </xf>
    <xf numFmtId="0" fontId="4" fillId="0" borderId="22" xfId="0" applyFont="1" applyBorder="1" applyAlignment="1" applyProtection="1">
      <alignment horizontal="center" vertical="center"/>
      <protection hidden="1"/>
    </xf>
    <xf numFmtId="0" fontId="4" fillId="0" borderId="29" xfId="0" applyFont="1" applyBorder="1" applyAlignment="1" applyProtection="1">
      <alignment horizontal="center" vertical="center"/>
      <protection hidden="1"/>
    </xf>
    <xf numFmtId="0" fontId="9" fillId="0" borderId="22" xfId="0" applyFont="1" applyFill="1" applyBorder="1" applyAlignment="1" applyProtection="1">
      <alignment horizontal="center"/>
      <protection hidden="1"/>
    </xf>
    <xf numFmtId="0" fontId="9" fillId="0" borderId="29" xfId="0" applyFont="1" applyFill="1" applyBorder="1" applyAlignment="1" applyProtection="1">
      <alignment horizontal="center"/>
      <protection hidden="1"/>
    </xf>
    <xf numFmtId="0" fontId="6" fillId="3" borderId="16" xfId="0" applyFont="1" applyFill="1" applyBorder="1" applyAlignment="1" applyProtection="1">
      <alignment horizontal="center"/>
      <protection hidden="1"/>
    </xf>
    <xf numFmtId="0" fontId="6" fillId="3" borderId="33" xfId="0" applyFont="1" applyFill="1" applyBorder="1" applyAlignment="1" applyProtection="1">
      <alignment horizontal="center"/>
      <protection hidden="1"/>
    </xf>
    <xf numFmtId="0" fontId="6" fillId="3" borderId="23" xfId="0" applyFont="1" applyFill="1" applyBorder="1" applyAlignment="1" applyProtection="1">
      <alignment horizontal="center"/>
      <protection hidden="1"/>
    </xf>
    <xf numFmtId="0" fontId="0" fillId="0" borderId="28" xfId="0" applyBorder="1" applyAlignment="1" applyProtection="1">
      <alignment horizontal="center" vertical="center" textRotation="90"/>
      <protection hidden="1"/>
    </xf>
    <xf numFmtId="0" fontId="0" fillId="0" borderId="43" xfId="0" applyBorder="1" applyAlignment="1" applyProtection="1">
      <alignment horizontal="center" vertical="center" textRotation="90"/>
      <protection hidden="1"/>
    </xf>
    <xf numFmtId="0" fontId="0" fillId="0" borderId="44" xfId="0" applyBorder="1" applyAlignment="1" applyProtection="1">
      <alignment horizontal="center" vertical="center" textRotation="90"/>
      <protection hidden="1"/>
    </xf>
    <xf numFmtId="0" fontId="0" fillId="0" borderId="20" xfId="0" applyBorder="1" applyAlignment="1" applyProtection="1">
      <alignment horizontal="center" vertical="center" textRotation="90"/>
      <protection hidden="1"/>
    </xf>
    <xf numFmtId="0" fontId="6" fillId="3" borderId="32" xfId="0" applyFont="1" applyFill="1" applyBorder="1" applyAlignment="1" applyProtection="1">
      <alignment horizontal="center"/>
      <protection hidden="1"/>
    </xf>
    <xf numFmtId="0" fontId="6" fillId="3" borderId="17" xfId="0" applyFont="1" applyFill="1" applyBorder="1" applyAlignment="1" applyProtection="1">
      <alignment horizontal="center"/>
      <protection hidden="1"/>
    </xf>
    <xf numFmtId="0" fontId="6" fillId="3" borderId="34" xfId="0" applyFont="1" applyFill="1" applyBorder="1" applyAlignment="1" applyProtection="1">
      <alignment horizontal="center"/>
      <protection hidden="1"/>
    </xf>
    <xf numFmtId="0" fontId="0" fillId="0" borderId="19" xfId="0" applyBorder="1" applyAlignment="1" applyProtection="1">
      <alignment horizontal="center"/>
      <protection hidden="1"/>
    </xf>
    <xf numFmtId="0" fontId="4" fillId="0" borderId="28" xfId="0" applyFont="1" applyBorder="1" applyAlignment="1" applyProtection="1">
      <alignment horizontal="center"/>
      <protection hidden="1"/>
    </xf>
    <xf numFmtId="0" fontId="4" fillId="0" borderId="19" xfId="0" applyFont="1" applyBorder="1" applyAlignment="1" applyProtection="1">
      <alignment horizontal="center"/>
      <protection hidden="1"/>
    </xf>
    <xf numFmtId="0" fontId="4" fillId="0" borderId="20" xfId="0" applyFont="1" applyBorder="1" applyAlignment="1" applyProtection="1">
      <alignment horizontal="center"/>
      <protection hidden="1"/>
    </xf>
    <xf numFmtId="0" fontId="0" fillId="0" borderId="21" xfId="0" applyBorder="1" applyAlignment="1" applyProtection="1">
      <alignment horizontal="center"/>
      <protection hidden="1"/>
    </xf>
    <xf numFmtId="0" fontId="0" fillId="0" borderId="22" xfId="0" applyBorder="1" applyAlignment="1" applyProtection="1">
      <alignment horizontal="center"/>
      <protection hidden="1"/>
    </xf>
    <xf numFmtId="0" fontId="7" fillId="0" borderId="19" xfId="0" applyFont="1" applyBorder="1" applyAlignment="1" applyProtection="1">
      <alignment horizontal="center"/>
      <protection hidden="1"/>
    </xf>
    <xf numFmtId="0" fontId="7" fillId="0" borderId="20" xfId="0" applyFont="1" applyBorder="1" applyAlignment="1" applyProtection="1">
      <alignment horizontal="center"/>
      <protection hidden="1"/>
    </xf>
    <xf numFmtId="0" fontId="3" fillId="0" borderId="22" xfId="0" applyFont="1" applyBorder="1" applyAlignment="1" applyProtection="1">
      <alignment horizontal="center"/>
      <protection hidden="1"/>
    </xf>
    <xf numFmtId="0" fontId="3" fillId="0" borderId="29" xfId="0" applyFont="1" applyBorder="1" applyAlignment="1" applyProtection="1">
      <alignment horizontal="center"/>
      <protection hidden="1"/>
    </xf>
    <xf numFmtId="0" fontId="0" fillId="0" borderId="23" xfId="0" applyBorder="1" applyAlignment="1" applyProtection="1">
      <alignment horizontal="center"/>
      <protection hidden="1"/>
    </xf>
    <xf numFmtId="0" fontId="0" fillId="0" borderId="24" xfId="0" applyBorder="1" applyAlignment="1" applyProtection="1">
      <alignment horizontal="left"/>
      <protection hidden="1"/>
    </xf>
    <xf numFmtId="0" fontId="0" fillId="0" borderId="32" xfId="0" applyBorder="1" applyAlignment="1" applyProtection="1">
      <alignment horizontal="left"/>
      <protection hidden="1"/>
    </xf>
    <xf numFmtId="0" fontId="0" fillId="0" borderId="37" xfId="0" applyBorder="1" applyAlignment="1">
      <alignment horizontal="center"/>
    </xf>
    <xf numFmtId="0" fontId="0" fillId="0" borderId="37" xfId="0" applyBorder="1"/>
    <xf numFmtId="49" fontId="0" fillId="0" borderId="37" xfId="0" applyNumberFormat="1" applyBorder="1"/>
    <xf numFmtId="49" fontId="10" fillId="0" borderId="37" xfId="0" applyNumberFormat="1" applyFont="1" applyBorder="1"/>
    <xf numFmtId="0" fontId="10" fillId="0" borderId="37" xfId="0" applyFont="1" applyBorder="1"/>
  </cellXfs>
  <cellStyles count="1"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71"/>
  <sheetViews>
    <sheetView workbookViewId="0">
      <selection activeCell="F25" sqref="F25"/>
    </sheetView>
  </sheetViews>
  <sheetFormatPr baseColWidth="10" defaultRowHeight="12.75"/>
  <cols>
    <col min="1" max="1" width="11.42578125" style="18"/>
    <col min="2" max="9" width="4" style="18" customWidth="1"/>
    <col min="10" max="10" width="4.42578125" style="18" customWidth="1"/>
    <col min="11" max="11" width="4.28515625" style="18" customWidth="1"/>
    <col min="12" max="13" width="4" style="18" customWidth="1"/>
    <col min="14" max="14" width="7.140625" style="18" customWidth="1"/>
    <col min="15" max="15" width="6.85546875" style="18" customWidth="1"/>
    <col min="16" max="16" width="3.140625" style="18" customWidth="1"/>
    <col min="17" max="17" width="11.42578125" style="18"/>
    <col min="18" max="18" width="6.140625" style="18" customWidth="1"/>
    <col min="19" max="19" width="3" style="18" customWidth="1"/>
    <col min="20" max="16384" width="11.42578125" style="18"/>
  </cols>
  <sheetData>
    <row r="1" spans="1:19" ht="18">
      <c r="A1" s="16" t="s">
        <v>30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</row>
    <row r="2" spans="1:19" ht="13.5" thickBot="1"/>
    <row r="3" spans="1:19" ht="61.5" customHeight="1" thickBot="1">
      <c r="A3" s="19"/>
      <c r="B3" s="97" t="str">
        <f>A4</f>
        <v>Olli</v>
      </c>
      <c r="C3" s="98"/>
      <c r="D3" s="99" t="str">
        <f>A5</f>
        <v>Marcus</v>
      </c>
      <c r="E3" s="98"/>
      <c r="F3" s="99" t="str">
        <f>A6</f>
        <v>Alex</v>
      </c>
      <c r="G3" s="98"/>
      <c r="H3" s="99" t="str">
        <f>A7</f>
        <v>Konni</v>
      </c>
      <c r="I3" s="98"/>
      <c r="J3" s="97" t="s">
        <v>2</v>
      </c>
      <c r="K3" s="100"/>
      <c r="L3" s="68" t="s">
        <v>3</v>
      </c>
      <c r="M3" s="69"/>
      <c r="N3" s="61" t="s">
        <v>0</v>
      </c>
    </row>
    <row r="4" spans="1:19" ht="15" customHeight="1">
      <c r="A4" s="45" t="s">
        <v>15</v>
      </c>
      <c r="B4" s="101"/>
      <c r="C4" s="101"/>
      <c r="D4" s="5">
        <f>E24</f>
        <v>3</v>
      </c>
      <c r="E4" s="53">
        <f>F24</f>
        <v>0</v>
      </c>
      <c r="F4" s="54">
        <f>E19</f>
        <v>3</v>
      </c>
      <c r="G4" s="1">
        <f>F19</f>
        <v>2</v>
      </c>
      <c r="H4" s="52">
        <v>3</v>
      </c>
      <c r="I4" s="53">
        <f>F14</f>
        <v>0</v>
      </c>
      <c r="J4" s="52">
        <f>D4+F4+H4</f>
        <v>9</v>
      </c>
      <c r="K4" s="53">
        <f>E4+G4+I4</f>
        <v>2</v>
      </c>
      <c r="L4" s="6">
        <f>IF(D4=C10,1,0)+IF(F4=C10,1,0)+IF(H4=C10,1,0)</f>
        <v>3</v>
      </c>
      <c r="M4" s="53">
        <f>IF(E4=C10,1,0)+IF(G4=C10,1,0)+IF(I4=C10,1,0)</f>
        <v>0</v>
      </c>
      <c r="N4" s="39">
        <f>RANK(O4,O4:O7,0)</f>
        <v>1</v>
      </c>
      <c r="O4" s="29">
        <f>L4*1000-M4*1000+J4-K4</f>
        <v>3007</v>
      </c>
    </row>
    <row r="5" spans="1:19" ht="15" customHeight="1">
      <c r="A5" s="43" t="s">
        <v>24</v>
      </c>
      <c r="B5" s="57">
        <f>F24</f>
        <v>0</v>
      </c>
      <c r="C5" s="11">
        <f>E24</f>
        <v>3</v>
      </c>
      <c r="D5" s="94"/>
      <c r="E5" s="95"/>
      <c r="F5" s="57">
        <f>E15</f>
        <v>3</v>
      </c>
      <c r="G5" s="11">
        <f>F15</f>
        <v>1</v>
      </c>
      <c r="H5" s="55">
        <f>E20</f>
        <v>3</v>
      </c>
      <c r="I5" s="56">
        <f>F20</f>
        <v>0</v>
      </c>
      <c r="J5" s="55">
        <f>B5+F5+H5</f>
        <v>6</v>
      </c>
      <c r="K5" s="56">
        <f>C5+G5+I5</f>
        <v>4</v>
      </c>
      <c r="L5" s="55">
        <f>IF(B5=C10,1,0)+IF(F5=C10,1,0)+IF(H5=C10,1,0)</f>
        <v>2</v>
      </c>
      <c r="M5" s="56">
        <f>IF(C5=C10,1,0)+IF(G5=C10,1,0)+IF(I5=C10,1,0)</f>
        <v>1</v>
      </c>
      <c r="N5" s="7">
        <f>RANK(O5,O4:O7,0)</f>
        <v>2</v>
      </c>
      <c r="O5" s="29">
        <f>L5*1000-M5*1000+J5-K5</f>
        <v>1002</v>
      </c>
    </row>
    <row r="6" spans="1:19" ht="15" customHeight="1">
      <c r="A6" s="43" t="s">
        <v>25</v>
      </c>
      <c r="B6" s="57">
        <f>F19</f>
        <v>2</v>
      </c>
      <c r="C6" s="11">
        <f>E19</f>
        <v>3</v>
      </c>
      <c r="D6" s="55">
        <f>F15</f>
        <v>1</v>
      </c>
      <c r="E6" s="56">
        <f>E15</f>
        <v>3</v>
      </c>
      <c r="F6" s="96"/>
      <c r="G6" s="96"/>
      <c r="H6" s="55">
        <f>E25</f>
        <v>3</v>
      </c>
      <c r="I6" s="56">
        <f>F25</f>
        <v>1</v>
      </c>
      <c r="J6" s="55">
        <f>B6+D6+H6</f>
        <v>6</v>
      </c>
      <c r="K6" s="56">
        <f>C6+E6+I6</f>
        <v>7</v>
      </c>
      <c r="L6" s="55">
        <f>IF(D6=C10,1,0)+IF(B6=C10,1,0)+IF(H6=C10,1,0)</f>
        <v>1</v>
      </c>
      <c r="M6" s="56">
        <f>IF(E6=C10,1,0)+IF(C6=C10,1,0)+IF(I6=C10,1,0)</f>
        <v>2</v>
      </c>
      <c r="N6" s="7">
        <f>RANK(O6,O4:O7,0)</f>
        <v>3</v>
      </c>
      <c r="O6" s="29">
        <f>L6*1000-M6*1000+J6-K6</f>
        <v>-1001</v>
      </c>
    </row>
    <row r="7" spans="1:19" ht="15" customHeight="1" thickBot="1">
      <c r="A7" s="44" t="s">
        <v>26</v>
      </c>
      <c r="B7" s="58">
        <f>F14</f>
        <v>0</v>
      </c>
      <c r="C7" s="15">
        <v>3</v>
      </c>
      <c r="D7" s="60">
        <f>F20</f>
        <v>0</v>
      </c>
      <c r="E7" s="59">
        <f>E20</f>
        <v>3</v>
      </c>
      <c r="F7" s="58">
        <f>F25</f>
        <v>1</v>
      </c>
      <c r="G7" s="15">
        <f>E25</f>
        <v>3</v>
      </c>
      <c r="H7" s="102"/>
      <c r="I7" s="103"/>
      <c r="J7" s="60">
        <f>B7+D7+F7</f>
        <v>1</v>
      </c>
      <c r="K7" s="59">
        <f>C7+E7+G7</f>
        <v>9</v>
      </c>
      <c r="L7" s="60">
        <f>IF(D7=C10,1,0)+IF(F7=C10,1,0)+IF(B7=C10,1,0)</f>
        <v>0</v>
      </c>
      <c r="M7" s="59">
        <f>IF(E7=C10,1,0)+IF(G7=C10,1,0)+IF(C7=C10,1,0)</f>
        <v>3</v>
      </c>
      <c r="N7" s="30">
        <f>RANK(O7,O4:O7,0)</f>
        <v>4</v>
      </c>
      <c r="O7" s="29">
        <f>L7*1000-M7*1000+J7-K7</f>
        <v>-3008</v>
      </c>
    </row>
    <row r="8" spans="1:19" ht="15" customHeight="1">
      <c r="J8" s="42">
        <f>J4+J5+J6+J7</f>
        <v>22</v>
      </c>
      <c r="K8" s="42">
        <f>K4+K5+K6+K7</f>
        <v>22</v>
      </c>
      <c r="L8" s="42">
        <f>L4+L5+L6+L7</f>
        <v>6</v>
      </c>
      <c r="M8" s="42">
        <f>M7+M6+M5+M4</f>
        <v>6</v>
      </c>
      <c r="N8" s="42"/>
    </row>
    <row r="9" spans="1:19" ht="13.5" thickBot="1"/>
    <row r="10" spans="1:19" ht="13.5" thickBot="1">
      <c r="A10" s="80" t="s">
        <v>12</v>
      </c>
      <c r="B10" s="80"/>
      <c r="C10" s="19">
        <v>3</v>
      </c>
    </row>
    <row r="11" spans="1:19" ht="13.5" thickBot="1">
      <c r="O11" s="23"/>
      <c r="P11" s="23"/>
    </row>
    <row r="12" spans="1:19" ht="13.5" customHeight="1" thickBot="1">
      <c r="A12" s="77" t="s">
        <v>9</v>
      </c>
      <c r="B12" s="78"/>
      <c r="C12" s="78"/>
      <c r="D12" s="78"/>
      <c r="E12" s="78"/>
      <c r="F12" s="79"/>
      <c r="G12" s="21"/>
      <c r="H12" s="21"/>
      <c r="I12" s="21"/>
      <c r="M12" s="86" t="s">
        <v>1</v>
      </c>
      <c r="N12" s="87"/>
      <c r="O12" s="87"/>
      <c r="P12" s="87"/>
      <c r="Q12" s="87"/>
      <c r="R12" s="87"/>
      <c r="S12" s="88"/>
    </row>
    <row r="13" spans="1:19" ht="13.5" customHeight="1" thickBot="1">
      <c r="A13" s="50" t="s">
        <v>7</v>
      </c>
      <c r="B13" s="73" t="s">
        <v>7</v>
      </c>
      <c r="C13" s="74"/>
      <c r="D13" s="75"/>
      <c r="E13" s="78" t="s">
        <v>8</v>
      </c>
      <c r="F13" s="79"/>
      <c r="G13" s="21"/>
      <c r="H13" s="21"/>
      <c r="I13" s="21"/>
      <c r="M13" s="89"/>
      <c r="N13" s="90"/>
      <c r="O13" s="90"/>
      <c r="P13" s="90"/>
      <c r="Q13" s="90"/>
      <c r="R13" s="90"/>
      <c r="S13" s="91"/>
    </row>
    <row r="14" spans="1:19" ht="15.75">
      <c r="A14" s="46" t="str">
        <f>A4</f>
        <v>Olli</v>
      </c>
      <c r="B14" s="81" t="str">
        <f>A7</f>
        <v>Konni</v>
      </c>
      <c r="C14" s="82"/>
      <c r="D14" s="83"/>
      <c r="E14" s="41">
        <v>3</v>
      </c>
      <c r="F14" s="26">
        <v>0</v>
      </c>
      <c r="G14" s="51"/>
      <c r="H14" s="51"/>
      <c r="I14" s="51"/>
      <c r="M14" s="105"/>
      <c r="N14" s="106"/>
      <c r="O14" s="106"/>
      <c r="P14" s="106"/>
      <c r="Q14" s="106"/>
      <c r="R14" s="106"/>
      <c r="S14" s="107"/>
    </row>
    <row r="15" spans="1:19" ht="13.5" customHeight="1" thickBot="1">
      <c r="A15" s="47" t="str">
        <f>A5</f>
        <v>Marcus</v>
      </c>
      <c r="B15" s="70" t="str">
        <f>A6</f>
        <v>Alex</v>
      </c>
      <c r="C15" s="71"/>
      <c r="D15" s="72"/>
      <c r="E15" s="27">
        <v>3</v>
      </c>
      <c r="F15" s="28">
        <v>1</v>
      </c>
      <c r="G15" s="51"/>
      <c r="H15" s="51"/>
      <c r="I15" s="51"/>
      <c r="M15" s="108" t="s">
        <v>13</v>
      </c>
      <c r="N15" s="109"/>
      <c r="O15" s="92" t="str">
        <f>IF(N4=1,A4,IF(N5=1,A5,IF(N6=1,A6,IF(N7=1,A7,0))))</f>
        <v>Olli</v>
      </c>
      <c r="P15" s="92"/>
      <c r="Q15" s="92"/>
      <c r="R15" s="92"/>
      <c r="S15" s="93"/>
    </row>
    <row r="16" spans="1:19" ht="12.75" customHeight="1" thickBot="1">
      <c r="E16" s="34"/>
      <c r="F16" s="34"/>
      <c r="G16" s="49"/>
      <c r="H16" s="49"/>
      <c r="I16" s="49"/>
      <c r="M16" s="63" t="s">
        <v>4</v>
      </c>
      <c r="N16" s="104"/>
      <c r="O16" s="110" t="str">
        <f>IF(N4=2,A4,IF(N5=2,A5,IF(N6=2,A6,IF(N7=2,A7,0))))</f>
        <v>Marcus</v>
      </c>
      <c r="P16" s="110"/>
      <c r="Q16" s="110"/>
      <c r="R16" s="110"/>
      <c r="S16" s="111"/>
    </row>
    <row r="17" spans="1:20" ht="12.75" customHeight="1" thickBot="1">
      <c r="A17" s="77" t="s">
        <v>10</v>
      </c>
      <c r="B17" s="78"/>
      <c r="C17" s="78"/>
      <c r="D17" s="78"/>
      <c r="E17" s="78"/>
      <c r="F17" s="79"/>
      <c r="G17" s="49"/>
      <c r="H17" s="49"/>
      <c r="I17" s="49"/>
      <c r="M17" s="62" t="s">
        <v>5</v>
      </c>
      <c r="N17" s="114"/>
      <c r="O17" s="84" t="str">
        <f>IF(N4=3,A4,IF(N5=3,A5,IF(N6=3,A6,IF(N7=3,A7,0))))</f>
        <v>Alex</v>
      </c>
      <c r="P17" s="84"/>
      <c r="Q17" s="84"/>
      <c r="R17" s="84"/>
      <c r="S17" s="85"/>
    </row>
    <row r="18" spans="1:20" ht="13.5" thickBot="1">
      <c r="A18" s="50" t="s">
        <v>7</v>
      </c>
      <c r="B18" s="77" t="s">
        <v>7</v>
      </c>
      <c r="C18" s="78"/>
      <c r="D18" s="79"/>
      <c r="E18" s="77" t="s">
        <v>8</v>
      </c>
      <c r="F18" s="79"/>
      <c r="G18" s="51"/>
      <c r="H18" s="51"/>
      <c r="I18" s="51"/>
      <c r="M18" s="108" t="s">
        <v>6</v>
      </c>
      <c r="N18" s="109"/>
      <c r="O18" s="112" t="str">
        <f>IF(N4=4,A4,IF(N5=4,A5,IF(N6=4,A6,IF(N7=4,A7,0))))</f>
        <v>Konni</v>
      </c>
      <c r="P18" s="112"/>
      <c r="Q18" s="112"/>
      <c r="R18" s="112"/>
      <c r="S18" s="113"/>
      <c r="T18" s="23"/>
    </row>
    <row r="19" spans="1:20">
      <c r="A19" s="46" t="str">
        <f>A4</f>
        <v>Olli</v>
      </c>
      <c r="B19" s="81" t="str">
        <f>A6</f>
        <v>Alex</v>
      </c>
      <c r="C19" s="82"/>
      <c r="D19" s="83"/>
      <c r="E19" s="41">
        <v>3</v>
      </c>
      <c r="F19" s="26">
        <v>2</v>
      </c>
      <c r="G19" s="21"/>
      <c r="H19" s="21"/>
      <c r="I19" s="21"/>
      <c r="P19" s="23"/>
      <c r="Q19" s="23"/>
      <c r="R19" s="23"/>
      <c r="S19" s="23"/>
      <c r="T19" s="23"/>
    </row>
    <row r="20" spans="1:20" ht="13.5" thickBot="1">
      <c r="A20" s="47" t="str">
        <f>A5</f>
        <v>Marcus</v>
      </c>
      <c r="B20" s="70" t="str">
        <f>A7</f>
        <v>Konni</v>
      </c>
      <c r="C20" s="71"/>
      <c r="D20" s="72"/>
      <c r="E20" s="27">
        <v>3</v>
      </c>
      <c r="F20" s="28">
        <v>0</v>
      </c>
      <c r="G20" s="21"/>
      <c r="H20" s="21"/>
      <c r="I20" s="21"/>
    </row>
    <row r="21" spans="1:20" ht="13.5" thickBot="1">
      <c r="G21" s="49"/>
      <c r="H21" s="49"/>
      <c r="I21" s="51"/>
    </row>
    <row r="22" spans="1:20" ht="13.5" thickBot="1">
      <c r="A22" s="77" t="s">
        <v>11</v>
      </c>
      <c r="B22" s="78"/>
      <c r="C22" s="78"/>
      <c r="D22" s="78"/>
      <c r="E22" s="78"/>
      <c r="F22" s="79"/>
      <c r="G22" s="38"/>
      <c r="H22" s="38"/>
      <c r="I22" s="51"/>
    </row>
    <row r="23" spans="1:20" ht="13.5" thickBot="1">
      <c r="A23" s="37" t="s">
        <v>7</v>
      </c>
      <c r="B23" s="77" t="s">
        <v>7</v>
      </c>
      <c r="C23" s="78"/>
      <c r="D23" s="79"/>
      <c r="E23" s="76" t="s">
        <v>8</v>
      </c>
      <c r="F23" s="75"/>
      <c r="I23" s="51"/>
    </row>
    <row r="24" spans="1:20">
      <c r="A24" s="35" t="str">
        <f>A4</f>
        <v>Olli</v>
      </c>
      <c r="B24" s="66" t="str">
        <f>A5</f>
        <v>Marcus</v>
      </c>
      <c r="C24" s="116"/>
      <c r="D24" s="67"/>
      <c r="E24" s="41">
        <v>3</v>
      </c>
      <c r="F24" s="26">
        <v>0</v>
      </c>
      <c r="I24" s="48"/>
    </row>
    <row r="25" spans="1:20" ht="13.5" thickBot="1">
      <c r="A25" s="36" t="str">
        <f>A6</f>
        <v>Alex</v>
      </c>
      <c r="B25" s="64" t="str">
        <f>A7</f>
        <v>Konni</v>
      </c>
      <c r="C25" s="115"/>
      <c r="D25" s="65"/>
      <c r="E25" s="27">
        <v>3</v>
      </c>
      <c r="F25" s="28">
        <v>1</v>
      </c>
      <c r="I25" s="48"/>
    </row>
    <row r="26" spans="1:20">
      <c r="G26" s="51"/>
      <c r="H26" s="51"/>
      <c r="I26" s="49"/>
    </row>
    <row r="27" spans="1:20">
      <c r="G27" s="51"/>
      <c r="H27" s="51"/>
      <c r="I27" s="49"/>
      <c r="J27" s="23"/>
      <c r="K27" s="23"/>
      <c r="L27" s="23"/>
      <c r="M27" s="23"/>
      <c r="N27" s="23"/>
      <c r="O27" s="23"/>
    </row>
    <row r="28" spans="1:20">
      <c r="G28" s="51"/>
      <c r="H28" s="51"/>
      <c r="I28" s="49"/>
      <c r="J28" s="23"/>
      <c r="K28" s="23"/>
      <c r="L28" s="23"/>
      <c r="M28" s="23"/>
      <c r="N28" s="23"/>
      <c r="O28" s="23"/>
    </row>
    <row r="29" spans="1:20">
      <c r="G29" s="51"/>
      <c r="H29" s="51"/>
      <c r="I29" s="49"/>
      <c r="J29" s="38"/>
      <c r="K29" s="38"/>
      <c r="L29" s="38"/>
      <c r="M29" s="38"/>
      <c r="N29" s="38"/>
      <c r="O29" s="38"/>
    </row>
    <row r="30" spans="1:20">
      <c r="J30" s="23"/>
      <c r="K30" s="23"/>
      <c r="L30" s="23"/>
      <c r="M30" s="23"/>
      <c r="N30" s="23"/>
      <c r="O30" s="23"/>
    </row>
    <row r="31" spans="1:20">
      <c r="J31" s="23"/>
      <c r="K31" s="23"/>
      <c r="L31" s="23"/>
      <c r="M31" s="23"/>
      <c r="N31" s="23"/>
      <c r="O31" s="23"/>
    </row>
    <row r="34" spans="7:12">
      <c r="J34" s="23"/>
      <c r="K34" s="23"/>
      <c r="L34" s="23"/>
    </row>
    <row r="41" spans="7:12">
      <c r="G41" s="23"/>
      <c r="H41" s="23"/>
    </row>
    <row r="42" spans="7:12">
      <c r="G42" s="38"/>
      <c r="H42" s="38"/>
    </row>
    <row r="43" spans="7:12">
      <c r="G43" s="23"/>
      <c r="H43" s="23"/>
    </row>
    <row r="64" spans="8:8">
      <c r="H64" s="21"/>
    </row>
    <row r="65" spans="8:8">
      <c r="H65" s="21"/>
    </row>
    <row r="66" spans="8:8">
      <c r="H66" s="51"/>
    </row>
    <row r="67" spans="8:8">
      <c r="H67" s="51"/>
    </row>
    <row r="68" spans="8:8">
      <c r="H68" s="51"/>
    </row>
    <row r="69" spans="8:8">
      <c r="H69" s="51"/>
    </row>
    <row r="70" spans="8:8">
      <c r="H70" s="51"/>
    </row>
    <row r="71" spans="8:8">
      <c r="H71" s="51"/>
    </row>
  </sheetData>
  <mergeCells count="36">
    <mergeCell ref="B25:D25"/>
    <mergeCell ref="B19:D19"/>
    <mergeCell ref="B20:D20"/>
    <mergeCell ref="A22:F22"/>
    <mergeCell ref="B23:D23"/>
    <mergeCell ref="E23:F23"/>
    <mergeCell ref="B24:D24"/>
    <mergeCell ref="M16:N16"/>
    <mergeCell ref="O16:S16"/>
    <mergeCell ref="A17:F17"/>
    <mergeCell ref="M17:N17"/>
    <mergeCell ref="O17:S17"/>
    <mergeCell ref="B18:D18"/>
    <mergeCell ref="E18:F18"/>
    <mergeCell ref="M18:N18"/>
    <mergeCell ref="O18:S18"/>
    <mergeCell ref="M12:S13"/>
    <mergeCell ref="B13:D13"/>
    <mergeCell ref="E13:F13"/>
    <mergeCell ref="B14:D14"/>
    <mergeCell ref="M14:S14"/>
    <mergeCell ref="B15:D15"/>
    <mergeCell ref="M15:N15"/>
    <mergeCell ref="O15:S15"/>
    <mergeCell ref="B4:C4"/>
    <mergeCell ref="D5:E5"/>
    <mergeCell ref="F6:G6"/>
    <mergeCell ref="H7:I7"/>
    <mergeCell ref="A10:B10"/>
    <mergeCell ref="A12:F12"/>
    <mergeCell ref="B3:C3"/>
    <mergeCell ref="D3:E3"/>
    <mergeCell ref="F3:G3"/>
    <mergeCell ref="H3:I3"/>
    <mergeCell ref="J3:K3"/>
    <mergeCell ref="L3:M3"/>
  </mergeCells>
  <pageMargins left="0.78740157499999996" right="0.78740157499999996" top="0.984251969" bottom="0.984251969" header="0.4921259845" footer="0.492125984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T71"/>
  <sheetViews>
    <sheetView workbookViewId="0">
      <selection activeCell="J21" sqref="J21"/>
    </sheetView>
  </sheetViews>
  <sheetFormatPr baseColWidth="10" defaultRowHeight="12.75"/>
  <cols>
    <col min="1" max="1" width="11.42578125" style="18"/>
    <col min="2" max="9" width="4" style="18" customWidth="1"/>
    <col min="10" max="10" width="4.42578125" style="18" customWidth="1"/>
    <col min="11" max="11" width="4.28515625" style="18" customWidth="1"/>
    <col min="12" max="13" width="4" style="18" customWidth="1"/>
    <col min="14" max="14" width="7.140625" style="18" customWidth="1"/>
    <col min="15" max="15" width="6.85546875" style="18" customWidth="1"/>
    <col min="16" max="16" width="3.140625" style="18" customWidth="1"/>
    <col min="17" max="17" width="11.42578125" style="18"/>
    <col min="18" max="18" width="6.140625" style="18" customWidth="1"/>
    <col min="19" max="19" width="3" style="18" customWidth="1"/>
    <col min="20" max="16384" width="11.42578125" style="18"/>
  </cols>
  <sheetData>
    <row r="1" spans="1:19" ht="18">
      <c r="A1" s="16" t="s">
        <v>30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</row>
    <row r="2" spans="1:19" ht="13.5" thickBot="1"/>
    <row r="3" spans="1:19" ht="61.5" customHeight="1" thickBot="1">
      <c r="A3" s="19"/>
      <c r="B3" s="97" t="str">
        <f>A4</f>
        <v>Andi</v>
      </c>
      <c r="C3" s="98"/>
      <c r="D3" s="99" t="str">
        <f>A5</f>
        <v>Gunther</v>
      </c>
      <c r="E3" s="98"/>
      <c r="F3" s="99" t="str">
        <f>A6</f>
        <v>Torsten</v>
      </c>
      <c r="G3" s="98"/>
      <c r="H3" s="99" t="str">
        <f>A7</f>
        <v>Lucas</v>
      </c>
      <c r="I3" s="98"/>
      <c r="J3" s="97" t="s">
        <v>2</v>
      </c>
      <c r="K3" s="100"/>
      <c r="L3" s="68" t="s">
        <v>3</v>
      </c>
      <c r="M3" s="69"/>
      <c r="N3" s="61" t="s">
        <v>0</v>
      </c>
    </row>
    <row r="4" spans="1:19" ht="15" customHeight="1">
      <c r="A4" s="45" t="s">
        <v>16</v>
      </c>
      <c r="B4" s="101"/>
      <c r="C4" s="101"/>
      <c r="D4" s="5">
        <v>3</v>
      </c>
      <c r="E4" s="53">
        <f>F24</f>
        <v>0</v>
      </c>
      <c r="F4" s="54">
        <f>E19</f>
        <v>2</v>
      </c>
      <c r="G4" s="1">
        <f>F19</f>
        <v>3</v>
      </c>
      <c r="H4" s="52">
        <v>3</v>
      </c>
      <c r="I4" s="53">
        <f>F14</f>
        <v>0</v>
      </c>
      <c r="J4" s="52">
        <f>D4+F4+H4</f>
        <v>8</v>
      </c>
      <c r="K4" s="53">
        <f>E4+G4+I4</f>
        <v>3</v>
      </c>
      <c r="L4" s="6">
        <f>IF(D4=C10,1,0)+IF(F4=C10,1,0)+IF(H4=C10,1,0)</f>
        <v>2</v>
      </c>
      <c r="M4" s="53">
        <f>IF(E4=C10,1,0)+IF(G4=C10,1,0)+IF(I4=C10,1,0)</f>
        <v>1</v>
      </c>
      <c r="N4" s="39">
        <f>RANK(O4,O4:O7,0)</f>
        <v>1</v>
      </c>
      <c r="O4" s="29">
        <f>L4*1000-M4*1000+J4-K4</f>
        <v>1005</v>
      </c>
    </row>
    <row r="5" spans="1:19" ht="15" customHeight="1">
      <c r="A5" s="43" t="s">
        <v>19</v>
      </c>
      <c r="B5" s="57">
        <f>F24</f>
        <v>0</v>
      </c>
      <c r="C5" s="11">
        <v>3</v>
      </c>
      <c r="D5" s="94"/>
      <c r="E5" s="95"/>
      <c r="F5" s="57">
        <v>3</v>
      </c>
      <c r="G5" s="11">
        <f>F15</f>
        <v>0</v>
      </c>
      <c r="H5" s="55">
        <f>E20</f>
        <v>3</v>
      </c>
      <c r="I5" s="56">
        <f>F20</f>
        <v>0</v>
      </c>
      <c r="J5" s="55">
        <f>B5+F5+H5</f>
        <v>6</v>
      </c>
      <c r="K5" s="56">
        <f>C5+G5+I5</f>
        <v>3</v>
      </c>
      <c r="L5" s="55">
        <f>IF(B5=C10,1,0)+IF(F5=C10,1,0)+IF(H5=C10,1,0)</f>
        <v>2</v>
      </c>
      <c r="M5" s="56">
        <f>IF(C5=C10,1,0)+IF(G5=C10,1,0)+IF(I5=C10,1,0)</f>
        <v>1</v>
      </c>
      <c r="N5" s="7">
        <f>RANK(O5,O4:O7,0)</f>
        <v>2</v>
      </c>
      <c r="O5" s="29">
        <f>L5*1000-M5*1000+J5-K5</f>
        <v>1003</v>
      </c>
    </row>
    <row r="6" spans="1:19" ht="15" customHeight="1">
      <c r="A6" s="43" t="s">
        <v>20</v>
      </c>
      <c r="B6" s="57">
        <f>F19</f>
        <v>3</v>
      </c>
      <c r="C6" s="11">
        <f>E19</f>
        <v>2</v>
      </c>
      <c r="D6" s="55">
        <f>F15</f>
        <v>0</v>
      </c>
      <c r="E6" s="56">
        <v>3</v>
      </c>
      <c r="F6" s="96"/>
      <c r="G6" s="96"/>
      <c r="H6" s="55">
        <f>E25</f>
        <v>3</v>
      </c>
      <c r="I6" s="56">
        <f>F25</f>
        <v>1</v>
      </c>
      <c r="J6" s="55">
        <f>B6+D6+H6</f>
        <v>6</v>
      </c>
      <c r="K6" s="56">
        <f>C6+E6+I6</f>
        <v>6</v>
      </c>
      <c r="L6" s="55">
        <f>IF(D6=C10,1,0)+IF(B6=C10,1,0)+IF(H6=C10,1,0)</f>
        <v>2</v>
      </c>
      <c r="M6" s="56">
        <f>IF(E6=C10,1,0)+IF(C6=C10,1,0)+IF(I6=C10,1,0)</f>
        <v>1</v>
      </c>
      <c r="N6" s="7">
        <f>RANK(O6,O4:O7,0)</f>
        <v>3</v>
      </c>
      <c r="O6" s="29">
        <f>L6*1000-M6*1000+J6-K6</f>
        <v>1000</v>
      </c>
    </row>
    <row r="7" spans="1:19" ht="15" customHeight="1" thickBot="1">
      <c r="A7" s="44" t="s">
        <v>14</v>
      </c>
      <c r="B7" s="58">
        <f>F14</f>
        <v>0</v>
      </c>
      <c r="C7" s="15">
        <v>3</v>
      </c>
      <c r="D7" s="60">
        <f>F20</f>
        <v>0</v>
      </c>
      <c r="E7" s="59">
        <f>E20</f>
        <v>3</v>
      </c>
      <c r="F7" s="58">
        <f>F25</f>
        <v>1</v>
      </c>
      <c r="G7" s="15">
        <f>E25</f>
        <v>3</v>
      </c>
      <c r="H7" s="102"/>
      <c r="I7" s="103"/>
      <c r="J7" s="60">
        <f>B7+D7+F7</f>
        <v>1</v>
      </c>
      <c r="K7" s="59">
        <f>C7+E7+G7</f>
        <v>9</v>
      </c>
      <c r="L7" s="60">
        <f>IF(D7=C10,1,0)+IF(F7=C10,1,0)+IF(B7=C10,1,0)</f>
        <v>0</v>
      </c>
      <c r="M7" s="59">
        <f>IF(E7=C10,1,0)+IF(G7=C10,1,0)+IF(C7=C10,1,0)</f>
        <v>3</v>
      </c>
      <c r="N7" s="30">
        <f>RANK(O7,O4:O7,0)</f>
        <v>4</v>
      </c>
      <c r="O7" s="29">
        <f>L7*1000-M7*1000+J7-K7</f>
        <v>-3008</v>
      </c>
    </row>
    <row r="8" spans="1:19" ht="15" customHeight="1">
      <c r="J8" s="42">
        <f>J4+J5+J6+J7</f>
        <v>21</v>
      </c>
      <c r="K8" s="42">
        <f>K4+K5+K6+K7</f>
        <v>21</v>
      </c>
      <c r="L8" s="42">
        <f>L4+L5+L6+L7</f>
        <v>6</v>
      </c>
      <c r="M8" s="42">
        <f>M7+M6+M5+M4</f>
        <v>6</v>
      </c>
      <c r="N8" s="42"/>
    </row>
    <row r="9" spans="1:19" ht="13.5" thickBot="1"/>
    <row r="10" spans="1:19" ht="13.5" thickBot="1">
      <c r="A10" s="80" t="s">
        <v>12</v>
      </c>
      <c r="B10" s="80"/>
      <c r="C10" s="19">
        <v>3</v>
      </c>
    </row>
    <row r="11" spans="1:19" ht="13.5" thickBot="1">
      <c r="O11" s="23"/>
      <c r="P11" s="23"/>
    </row>
    <row r="12" spans="1:19" ht="13.5" customHeight="1" thickBot="1">
      <c r="A12" s="77" t="s">
        <v>9</v>
      </c>
      <c r="B12" s="78"/>
      <c r="C12" s="78"/>
      <c r="D12" s="78"/>
      <c r="E12" s="78"/>
      <c r="F12" s="79"/>
      <c r="G12" s="21"/>
      <c r="H12" s="21"/>
      <c r="I12" s="21"/>
      <c r="M12" s="86" t="s">
        <v>1</v>
      </c>
      <c r="N12" s="87"/>
      <c r="O12" s="87"/>
      <c r="P12" s="87"/>
      <c r="Q12" s="87"/>
      <c r="R12" s="87"/>
      <c r="S12" s="88"/>
    </row>
    <row r="13" spans="1:19" ht="13.5" customHeight="1" thickBot="1">
      <c r="A13" s="50" t="s">
        <v>7</v>
      </c>
      <c r="B13" s="73" t="s">
        <v>7</v>
      </c>
      <c r="C13" s="74"/>
      <c r="D13" s="75"/>
      <c r="E13" s="78" t="s">
        <v>8</v>
      </c>
      <c r="F13" s="79"/>
      <c r="G13" s="21"/>
      <c r="H13" s="21"/>
      <c r="I13" s="21"/>
      <c r="M13" s="89"/>
      <c r="N13" s="90"/>
      <c r="O13" s="90"/>
      <c r="P13" s="90"/>
      <c r="Q13" s="90"/>
      <c r="R13" s="90"/>
      <c r="S13" s="91"/>
    </row>
    <row r="14" spans="1:19" ht="15.75">
      <c r="A14" s="46" t="str">
        <f>A4</f>
        <v>Andi</v>
      </c>
      <c r="B14" s="81" t="str">
        <f>A7</f>
        <v>Lucas</v>
      </c>
      <c r="C14" s="82"/>
      <c r="D14" s="83"/>
      <c r="E14" s="41">
        <v>3</v>
      </c>
      <c r="F14" s="26">
        <v>0</v>
      </c>
      <c r="G14" s="51"/>
      <c r="H14" s="51"/>
      <c r="I14" s="51"/>
      <c r="M14" s="105"/>
      <c r="N14" s="106"/>
      <c r="O14" s="106"/>
      <c r="P14" s="106"/>
      <c r="Q14" s="106"/>
      <c r="R14" s="106"/>
      <c r="S14" s="107"/>
    </row>
    <row r="15" spans="1:19" ht="13.5" customHeight="1" thickBot="1">
      <c r="A15" s="47" t="str">
        <f>A5</f>
        <v>Gunther</v>
      </c>
      <c r="B15" s="70" t="str">
        <f>A6</f>
        <v>Torsten</v>
      </c>
      <c r="C15" s="71"/>
      <c r="D15" s="72"/>
      <c r="E15" s="27">
        <v>3</v>
      </c>
      <c r="F15" s="28">
        <v>0</v>
      </c>
      <c r="G15" s="51"/>
      <c r="H15" s="51"/>
      <c r="I15" s="51"/>
      <c r="M15" s="108" t="s">
        <v>13</v>
      </c>
      <c r="N15" s="109"/>
      <c r="O15" s="92" t="str">
        <f>IF(N4=1,A4,IF(N5=1,A5,IF(N6=1,A6,IF(N7=1,A7,0))))</f>
        <v>Andi</v>
      </c>
      <c r="P15" s="92"/>
      <c r="Q15" s="92"/>
      <c r="R15" s="92"/>
      <c r="S15" s="93"/>
    </row>
    <row r="16" spans="1:19" ht="12.75" customHeight="1" thickBot="1">
      <c r="E16" s="34"/>
      <c r="F16" s="34"/>
      <c r="G16" s="49"/>
      <c r="H16" s="49"/>
      <c r="I16" s="49"/>
      <c r="M16" s="63" t="s">
        <v>4</v>
      </c>
      <c r="N16" s="104"/>
      <c r="O16" s="110" t="str">
        <f>IF(N4=2,A4,IF(N5=2,A5,IF(N6=2,A6,IF(N7=2,A7,0))))</f>
        <v>Gunther</v>
      </c>
      <c r="P16" s="110"/>
      <c r="Q16" s="110"/>
      <c r="R16" s="110"/>
      <c r="S16" s="111"/>
    </row>
    <row r="17" spans="1:20" ht="12.75" customHeight="1" thickBot="1">
      <c r="A17" s="77" t="s">
        <v>10</v>
      </c>
      <c r="B17" s="78"/>
      <c r="C17" s="78"/>
      <c r="D17" s="78"/>
      <c r="E17" s="78"/>
      <c r="F17" s="79"/>
      <c r="G17" s="49"/>
      <c r="H17" s="49"/>
      <c r="I17" s="49"/>
      <c r="M17" s="62" t="s">
        <v>5</v>
      </c>
      <c r="N17" s="114"/>
      <c r="O17" s="84" t="str">
        <f>IF(N4=3,A4,IF(N5=3,A5,IF(N6=3,A6,IF(N7=3,A7,0))))</f>
        <v>Torsten</v>
      </c>
      <c r="P17" s="84"/>
      <c r="Q17" s="84"/>
      <c r="R17" s="84"/>
      <c r="S17" s="85"/>
    </row>
    <row r="18" spans="1:20" ht="13.5" thickBot="1">
      <c r="A18" s="50" t="s">
        <v>7</v>
      </c>
      <c r="B18" s="77" t="s">
        <v>7</v>
      </c>
      <c r="C18" s="78"/>
      <c r="D18" s="79"/>
      <c r="E18" s="77" t="s">
        <v>8</v>
      </c>
      <c r="F18" s="79"/>
      <c r="G18" s="51"/>
      <c r="H18" s="51"/>
      <c r="I18" s="51"/>
      <c r="M18" s="108" t="s">
        <v>6</v>
      </c>
      <c r="N18" s="109"/>
      <c r="O18" s="112" t="str">
        <f>IF(N4=4,A4,IF(N5=4,A5,IF(N6=4,A6,IF(N7=4,A7,0))))</f>
        <v>Lucas</v>
      </c>
      <c r="P18" s="112"/>
      <c r="Q18" s="112"/>
      <c r="R18" s="112"/>
      <c r="S18" s="113"/>
      <c r="T18" s="23"/>
    </row>
    <row r="19" spans="1:20">
      <c r="A19" s="46" t="str">
        <f>A4</f>
        <v>Andi</v>
      </c>
      <c r="B19" s="81" t="str">
        <f>A6</f>
        <v>Torsten</v>
      </c>
      <c r="C19" s="82"/>
      <c r="D19" s="83"/>
      <c r="E19" s="41">
        <v>2</v>
      </c>
      <c r="F19" s="26">
        <v>3</v>
      </c>
      <c r="G19" s="21"/>
      <c r="H19" s="21"/>
      <c r="I19" s="21"/>
      <c r="P19" s="23"/>
      <c r="Q19" s="23"/>
      <c r="R19" s="23"/>
      <c r="S19" s="23"/>
      <c r="T19" s="23"/>
    </row>
    <row r="20" spans="1:20" ht="13.5" thickBot="1">
      <c r="A20" s="47" t="str">
        <f>A5</f>
        <v>Gunther</v>
      </c>
      <c r="B20" s="70" t="str">
        <f>A7</f>
        <v>Lucas</v>
      </c>
      <c r="C20" s="71"/>
      <c r="D20" s="72"/>
      <c r="E20" s="27">
        <v>3</v>
      </c>
      <c r="F20" s="28">
        <v>0</v>
      </c>
      <c r="G20" s="21"/>
      <c r="H20" s="21"/>
      <c r="I20" s="21"/>
    </row>
    <row r="21" spans="1:20" ht="13.5" thickBot="1">
      <c r="G21" s="49"/>
      <c r="H21" s="49"/>
      <c r="I21" s="51"/>
    </row>
    <row r="22" spans="1:20" ht="13.5" thickBot="1">
      <c r="A22" s="77" t="s">
        <v>11</v>
      </c>
      <c r="B22" s="78"/>
      <c r="C22" s="78"/>
      <c r="D22" s="78"/>
      <c r="E22" s="78"/>
      <c r="F22" s="79"/>
      <c r="G22" s="38"/>
      <c r="H22" s="38"/>
      <c r="I22" s="51"/>
    </row>
    <row r="23" spans="1:20" ht="13.5" thickBot="1">
      <c r="A23" s="37" t="s">
        <v>7</v>
      </c>
      <c r="B23" s="77" t="s">
        <v>7</v>
      </c>
      <c r="C23" s="78"/>
      <c r="D23" s="79"/>
      <c r="E23" s="76" t="s">
        <v>8</v>
      </c>
      <c r="F23" s="75"/>
      <c r="I23" s="51"/>
    </row>
    <row r="24" spans="1:20">
      <c r="A24" s="35" t="str">
        <f>A4</f>
        <v>Andi</v>
      </c>
      <c r="B24" s="66" t="str">
        <f>A5</f>
        <v>Gunther</v>
      </c>
      <c r="C24" s="116"/>
      <c r="D24" s="67"/>
      <c r="E24" s="41">
        <v>3</v>
      </c>
      <c r="F24" s="26">
        <v>0</v>
      </c>
      <c r="I24" s="48"/>
    </row>
    <row r="25" spans="1:20" ht="13.5" thickBot="1">
      <c r="A25" s="36" t="str">
        <f>A6</f>
        <v>Torsten</v>
      </c>
      <c r="B25" s="64" t="str">
        <f>A7</f>
        <v>Lucas</v>
      </c>
      <c r="C25" s="115"/>
      <c r="D25" s="65"/>
      <c r="E25" s="27">
        <v>3</v>
      </c>
      <c r="F25" s="28">
        <v>1</v>
      </c>
      <c r="I25" s="48"/>
    </row>
    <row r="26" spans="1:20">
      <c r="G26" s="51"/>
      <c r="H26" s="51"/>
      <c r="I26" s="49"/>
    </row>
    <row r="27" spans="1:20">
      <c r="G27" s="51"/>
      <c r="H27" s="51"/>
      <c r="I27" s="49"/>
      <c r="J27" s="23"/>
      <c r="K27" s="23"/>
      <c r="L27" s="23"/>
      <c r="M27" s="23"/>
      <c r="N27" s="23"/>
      <c r="O27" s="23"/>
    </row>
    <row r="28" spans="1:20">
      <c r="G28" s="51"/>
      <c r="H28" s="51"/>
      <c r="I28" s="49"/>
      <c r="J28" s="23"/>
      <c r="K28" s="23"/>
      <c r="L28" s="23"/>
      <c r="M28" s="23"/>
      <c r="N28" s="23"/>
      <c r="O28" s="23"/>
    </row>
    <row r="29" spans="1:20">
      <c r="G29" s="51"/>
      <c r="H29" s="51"/>
      <c r="I29" s="49"/>
      <c r="J29" s="38"/>
      <c r="K29" s="38"/>
      <c r="L29" s="38"/>
      <c r="M29" s="38"/>
      <c r="N29" s="38"/>
      <c r="O29" s="38"/>
    </row>
    <row r="30" spans="1:20">
      <c r="J30" s="23"/>
      <c r="K30" s="23"/>
      <c r="L30" s="23"/>
      <c r="M30" s="23"/>
      <c r="N30" s="23"/>
      <c r="O30" s="23"/>
    </row>
    <row r="31" spans="1:20">
      <c r="J31" s="23"/>
      <c r="K31" s="23"/>
      <c r="L31" s="23"/>
      <c r="M31" s="23"/>
      <c r="N31" s="23"/>
      <c r="O31" s="23"/>
    </row>
    <row r="34" spans="7:12">
      <c r="J34" s="23"/>
      <c r="K34" s="23"/>
      <c r="L34" s="23"/>
    </row>
    <row r="41" spans="7:12">
      <c r="G41" s="23"/>
      <c r="H41" s="23"/>
    </row>
    <row r="42" spans="7:12">
      <c r="G42" s="38"/>
      <c r="H42" s="38"/>
    </row>
    <row r="43" spans="7:12">
      <c r="G43" s="23"/>
      <c r="H43" s="23"/>
    </row>
    <row r="64" spans="8:8">
      <c r="H64" s="21"/>
    </row>
    <row r="65" spans="8:8">
      <c r="H65" s="21"/>
    </row>
    <row r="66" spans="8:8">
      <c r="H66" s="51"/>
    </row>
    <row r="67" spans="8:8">
      <c r="H67" s="51"/>
    </row>
    <row r="68" spans="8:8">
      <c r="H68" s="51"/>
    </row>
    <row r="69" spans="8:8">
      <c r="H69" s="51"/>
    </row>
    <row r="70" spans="8:8">
      <c r="H70" s="51"/>
    </row>
    <row r="71" spans="8:8">
      <c r="H71" s="51"/>
    </row>
  </sheetData>
  <mergeCells count="36">
    <mergeCell ref="B25:D25"/>
    <mergeCell ref="B19:D19"/>
    <mergeCell ref="B20:D20"/>
    <mergeCell ref="A22:F22"/>
    <mergeCell ref="B23:D23"/>
    <mergeCell ref="E23:F23"/>
    <mergeCell ref="B24:D24"/>
    <mergeCell ref="M16:N16"/>
    <mergeCell ref="O16:S16"/>
    <mergeCell ref="A17:F17"/>
    <mergeCell ref="M17:N17"/>
    <mergeCell ref="O17:S17"/>
    <mergeCell ref="B18:D18"/>
    <mergeCell ref="E18:F18"/>
    <mergeCell ref="M18:N18"/>
    <mergeCell ref="O18:S18"/>
    <mergeCell ref="M12:S13"/>
    <mergeCell ref="B13:D13"/>
    <mergeCell ref="E13:F13"/>
    <mergeCell ref="B14:D14"/>
    <mergeCell ref="M14:S14"/>
    <mergeCell ref="B15:D15"/>
    <mergeCell ref="M15:N15"/>
    <mergeCell ref="O15:S15"/>
    <mergeCell ref="B4:C4"/>
    <mergeCell ref="D5:E5"/>
    <mergeCell ref="F6:G6"/>
    <mergeCell ref="H7:I7"/>
    <mergeCell ref="A10:B10"/>
    <mergeCell ref="A12:F12"/>
    <mergeCell ref="B3:C3"/>
    <mergeCell ref="D3:E3"/>
    <mergeCell ref="F3:G3"/>
    <mergeCell ref="H3:I3"/>
    <mergeCell ref="J3:K3"/>
    <mergeCell ref="L3:M3"/>
  </mergeCells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T71"/>
  <sheetViews>
    <sheetView workbookViewId="0">
      <selection activeCell="F24" sqref="F24"/>
    </sheetView>
  </sheetViews>
  <sheetFormatPr baseColWidth="10" defaultRowHeight="12.75"/>
  <cols>
    <col min="1" max="1" width="11.42578125" style="18"/>
    <col min="2" max="9" width="4" style="18" customWidth="1"/>
    <col min="10" max="10" width="4.42578125" style="18" customWidth="1"/>
    <col min="11" max="11" width="4.28515625" style="18" customWidth="1"/>
    <col min="12" max="13" width="4" style="18" customWidth="1"/>
    <col min="14" max="14" width="7.140625" style="18" customWidth="1"/>
    <col min="15" max="15" width="6.85546875" style="18" customWidth="1"/>
    <col min="16" max="16" width="3.140625" style="18" customWidth="1"/>
    <col min="17" max="17" width="11.42578125" style="18"/>
    <col min="18" max="18" width="6.140625" style="18" customWidth="1"/>
    <col min="19" max="19" width="3" style="18" customWidth="1"/>
    <col min="20" max="16384" width="11.42578125" style="18"/>
  </cols>
  <sheetData>
    <row r="1" spans="1:19" ht="18">
      <c r="A1" s="16" t="s">
        <v>30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</row>
    <row r="2" spans="1:19" ht="13.5" thickBot="1"/>
    <row r="3" spans="1:19" ht="61.5" customHeight="1" thickBot="1">
      <c r="A3" s="19"/>
      <c r="B3" s="97" t="str">
        <f>A4</f>
        <v>Victoria</v>
      </c>
      <c r="C3" s="98"/>
      <c r="D3" s="99" t="str">
        <f>A5</f>
        <v>Werner</v>
      </c>
      <c r="E3" s="98"/>
      <c r="F3" s="99" t="str">
        <f>A6</f>
        <v>Tim</v>
      </c>
      <c r="G3" s="98"/>
      <c r="H3" s="99" t="str">
        <f>A7</f>
        <v>Lukas</v>
      </c>
      <c r="I3" s="98"/>
      <c r="J3" s="97" t="s">
        <v>2</v>
      </c>
      <c r="K3" s="100"/>
      <c r="L3" s="68" t="s">
        <v>3</v>
      </c>
      <c r="M3" s="69"/>
      <c r="N3" s="61" t="s">
        <v>0</v>
      </c>
    </row>
    <row r="4" spans="1:19" ht="15" customHeight="1">
      <c r="A4" s="45" t="s">
        <v>17</v>
      </c>
      <c r="B4" s="101"/>
      <c r="C4" s="101"/>
      <c r="D4" s="5">
        <f>E24</f>
        <v>2</v>
      </c>
      <c r="E4" s="53">
        <f>F24</f>
        <v>3</v>
      </c>
      <c r="F4" s="54">
        <f>E19</f>
        <v>3</v>
      </c>
      <c r="G4" s="1">
        <f>F19</f>
        <v>2</v>
      </c>
      <c r="H4" s="52">
        <f>E14</f>
        <v>3</v>
      </c>
      <c r="I4" s="53">
        <f>F14</f>
        <v>0</v>
      </c>
      <c r="J4" s="52">
        <f>D4+F4+H4</f>
        <v>8</v>
      </c>
      <c r="K4" s="53">
        <f>E4+G4+I4</f>
        <v>5</v>
      </c>
      <c r="L4" s="6">
        <f>IF(D4=C10,1,0)+IF(F4=C10,1,0)+IF(H4=C10,1,0)</f>
        <v>2</v>
      </c>
      <c r="M4" s="53">
        <f>IF(E4=C10,1,0)+IF(G4=C10,1,0)+IF(I4=C10,1,0)</f>
        <v>1</v>
      </c>
      <c r="N4" s="39">
        <f>RANK(O4,O4:O7,0)</f>
        <v>2</v>
      </c>
      <c r="O4" s="29">
        <f>L4*1000-M4*1000+J4-K4</f>
        <v>1003</v>
      </c>
    </row>
    <row r="5" spans="1:19" ht="15" customHeight="1">
      <c r="A5" s="43" t="s">
        <v>21</v>
      </c>
      <c r="B5" s="57">
        <f>F24</f>
        <v>3</v>
      </c>
      <c r="C5" s="11">
        <f>E24</f>
        <v>2</v>
      </c>
      <c r="D5" s="94"/>
      <c r="E5" s="95"/>
      <c r="F5" s="57">
        <f>E15</f>
        <v>3</v>
      </c>
      <c r="G5" s="11">
        <f>F15</f>
        <v>1</v>
      </c>
      <c r="H5" s="55">
        <f>E20</f>
        <v>3</v>
      </c>
      <c r="I5" s="56">
        <f>F20</f>
        <v>0</v>
      </c>
      <c r="J5" s="55">
        <f>B5+F5+H5</f>
        <v>9</v>
      </c>
      <c r="K5" s="56">
        <f>C5+G5+I5</f>
        <v>3</v>
      </c>
      <c r="L5" s="55">
        <f>IF(B5=C10,1,0)+IF(F5=C10,1,0)+IF(H5=C10,1,0)</f>
        <v>3</v>
      </c>
      <c r="M5" s="56">
        <f>IF(C5=C10,1,0)+IF(G5=C10,1,0)+IF(I5=C10,1,0)</f>
        <v>0</v>
      </c>
      <c r="N5" s="7">
        <f>RANK(O5,O4:O7,0)</f>
        <v>1</v>
      </c>
      <c r="O5" s="29">
        <f>L5*1000-M5*1000+J5-K5</f>
        <v>3006</v>
      </c>
    </row>
    <row r="6" spans="1:19" ht="15" customHeight="1">
      <c r="A6" s="43" t="s">
        <v>22</v>
      </c>
      <c r="B6" s="57">
        <f>F19</f>
        <v>2</v>
      </c>
      <c r="C6" s="11">
        <f>E19</f>
        <v>3</v>
      </c>
      <c r="D6" s="55">
        <f>F15</f>
        <v>1</v>
      </c>
      <c r="E6" s="56">
        <f>E15</f>
        <v>3</v>
      </c>
      <c r="F6" s="96"/>
      <c r="G6" s="96"/>
      <c r="H6" s="55">
        <f>E25</f>
        <v>0</v>
      </c>
      <c r="I6" s="56">
        <f>F25</f>
        <v>3</v>
      </c>
      <c r="J6" s="55">
        <f>B6+D6+H6</f>
        <v>3</v>
      </c>
      <c r="K6" s="56">
        <f>C6+E6+I6</f>
        <v>9</v>
      </c>
      <c r="L6" s="55">
        <f>IF(D6=C10,1,0)+IF(B6=C10,1,0)+IF(H6=C10,1,0)</f>
        <v>0</v>
      </c>
      <c r="M6" s="56">
        <f>IF(E6=C10,1,0)+IF(C6=C10,1,0)+IF(I6=C10,1,0)</f>
        <v>3</v>
      </c>
      <c r="N6" s="7">
        <f>RANK(O6,O4:O7,0)</f>
        <v>4</v>
      </c>
      <c r="O6" s="29">
        <f>L6*1000-M6*1000+J6-K6</f>
        <v>-3006</v>
      </c>
    </row>
    <row r="7" spans="1:19" ht="15" customHeight="1" thickBot="1">
      <c r="A7" s="44" t="s">
        <v>23</v>
      </c>
      <c r="B7" s="58">
        <f>F14</f>
        <v>0</v>
      </c>
      <c r="C7" s="15">
        <f>E14</f>
        <v>3</v>
      </c>
      <c r="D7" s="60">
        <f>F20</f>
        <v>0</v>
      </c>
      <c r="E7" s="59">
        <f>E20</f>
        <v>3</v>
      </c>
      <c r="F7" s="58">
        <f>F25</f>
        <v>3</v>
      </c>
      <c r="G7" s="15">
        <f>E25</f>
        <v>0</v>
      </c>
      <c r="H7" s="102"/>
      <c r="I7" s="103"/>
      <c r="J7" s="60">
        <f>B7+D7+F7</f>
        <v>3</v>
      </c>
      <c r="K7" s="59">
        <f>C7+E7+G7</f>
        <v>6</v>
      </c>
      <c r="L7" s="60">
        <f>IF(D7=C10,1,0)+IF(F7=C10,1,0)+IF(B7=C10,1,0)</f>
        <v>1</v>
      </c>
      <c r="M7" s="59">
        <f>IF(E7=C10,1,0)+IF(G7=C10,1,0)+IF(C7=C10,1,0)</f>
        <v>2</v>
      </c>
      <c r="N7" s="30">
        <f>RANK(O7,O4:O7,0)</f>
        <v>3</v>
      </c>
      <c r="O7" s="29">
        <f>L7*1000-M7*1000+J7-K7</f>
        <v>-1003</v>
      </c>
    </row>
    <row r="8" spans="1:19" ht="15" customHeight="1">
      <c r="J8" s="42">
        <f>J4+J5+J6+J7</f>
        <v>23</v>
      </c>
      <c r="K8" s="42">
        <f>K4+K5+K6+K7</f>
        <v>23</v>
      </c>
      <c r="L8" s="42">
        <f>L4+L5+L6+L7</f>
        <v>6</v>
      </c>
      <c r="M8" s="42">
        <f>M7+M6+M5+M4</f>
        <v>6</v>
      </c>
      <c r="N8" s="42"/>
    </row>
    <row r="9" spans="1:19" ht="13.5" thickBot="1"/>
    <row r="10" spans="1:19" ht="13.5" thickBot="1">
      <c r="A10" s="80" t="s">
        <v>12</v>
      </c>
      <c r="B10" s="80"/>
      <c r="C10" s="19">
        <v>3</v>
      </c>
    </row>
    <row r="11" spans="1:19" ht="13.5" thickBot="1">
      <c r="O11" s="23"/>
      <c r="P11" s="23"/>
    </row>
    <row r="12" spans="1:19" ht="13.5" customHeight="1" thickBot="1">
      <c r="A12" s="77" t="s">
        <v>9</v>
      </c>
      <c r="B12" s="78"/>
      <c r="C12" s="78"/>
      <c r="D12" s="78"/>
      <c r="E12" s="78"/>
      <c r="F12" s="79"/>
      <c r="G12" s="21"/>
      <c r="H12" s="21"/>
      <c r="I12" s="21"/>
      <c r="M12" s="86" t="s">
        <v>1</v>
      </c>
      <c r="N12" s="87"/>
      <c r="O12" s="87"/>
      <c r="P12" s="87"/>
      <c r="Q12" s="87"/>
      <c r="R12" s="87"/>
      <c r="S12" s="88"/>
    </row>
    <row r="13" spans="1:19" ht="13.5" customHeight="1" thickBot="1">
      <c r="A13" s="50" t="s">
        <v>7</v>
      </c>
      <c r="B13" s="73" t="s">
        <v>7</v>
      </c>
      <c r="C13" s="74"/>
      <c r="D13" s="75"/>
      <c r="E13" s="78" t="s">
        <v>8</v>
      </c>
      <c r="F13" s="79"/>
      <c r="G13" s="21"/>
      <c r="H13" s="21"/>
      <c r="I13" s="21"/>
      <c r="M13" s="89"/>
      <c r="N13" s="90"/>
      <c r="O13" s="90"/>
      <c r="P13" s="90"/>
      <c r="Q13" s="90"/>
      <c r="R13" s="90"/>
      <c r="S13" s="91"/>
    </row>
    <row r="14" spans="1:19" ht="15.75">
      <c r="A14" s="46" t="str">
        <f>A4</f>
        <v>Victoria</v>
      </c>
      <c r="B14" s="81" t="str">
        <f>A7</f>
        <v>Lukas</v>
      </c>
      <c r="C14" s="82"/>
      <c r="D14" s="83"/>
      <c r="E14" s="41">
        <v>3</v>
      </c>
      <c r="F14" s="26">
        <v>0</v>
      </c>
      <c r="G14" s="51"/>
      <c r="H14" s="51"/>
      <c r="I14" s="51"/>
      <c r="M14" s="105"/>
      <c r="N14" s="106"/>
      <c r="O14" s="106"/>
      <c r="P14" s="106"/>
      <c r="Q14" s="106"/>
      <c r="R14" s="106"/>
      <c r="S14" s="107"/>
    </row>
    <row r="15" spans="1:19" ht="13.5" customHeight="1" thickBot="1">
      <c r="A15" s="47" t="str">
        <f>A5</f>
        <v>Werner</v>
      </c>
      <c r="B15" s="70" t="str">
        <f>A6</f>
        <v>Tim</v>
      </c>
      <c r="C15" s="71"/>
      <c r="D15" s="72"/>
      <c r="E15" s="27">
        <v>3</v>
      </c>
      <c r="F15" s="28">
        <v>1</v>
      </c>
      <c r="G15" s="51"/>
      <c r="H15" s="51"/>
      <c r="I15" s="51"/>
      <c r="M15" s="108" t="s">
        <v>13</v>
      </c>
      <c r="N15" s="109"/>
      <c r="O15" s="92" t="str">
        <f>IF(N4=1,A4,IF(N5=1,A5,IF(N6=1,A6,IF(N7=1,A7,0))))</f>
        <v>Werner</v>
      </c>
      <c r="P15" s="92"/>
      <c r="Q15" s="92"/>
      <c r="R15" s="92"/>
      <c r="S15" s="93"/>
    </row>
    <row r="16" spans="1:19" ht="12.75" customHeight="1" thickBot="1">
      <c r="E16" s="34"/>
      <c r="F16" s="34"/>
      <c r="G16" s="49"/>
      <c r="H16" s="49"/>
      <c r="I16" s="49"/>
      <c r="M16" s="63" t="s">
        <v>4</v>
      </c>
      <c r="N16" s="104"/>
      <c r="O16" s="110" t="str">
        <f>IF(N4=2,A4,IF(N5=2,A5,IF(N6=2,A6,IF(N7=2,A7,0))))</f>
        <v>Victoria</v>
      </c>
      <c r="P16" s="110"/>
      <c r="Q16" s="110"/>
      <c r="R16" s="110"/>
      <c r="S16" s="111"/>
    </row>
    <row r="17" spans="1:20" ht="12.75" customHeight="1" thickBot="1">
      <c r="A17" s="77" t="s">
        <v>10</v>
      </c>
      <c r="B17" s="78"/>
      <c r="C17" s="78"/>
      <c r="D17" s="78"/>
      <c r="E17" s="78"/>
      <c r="F17" s="79"/>
      <c r="G17" s="49"/>
      <c r="H17" s="49"/>
      <c r="I17" s="49"/>
      <c r="M17" s="62" t="s">
        <v>5</v>
      </c>
      <c r="N17" s="114"/>
      <c r="O17" s="84" t="str">
        <f>IF(N4=3,A4,IF(N5=3,A5,IF(N6=3,A6,IF(N7=3,A7,0))))</f>
        <v>Lukas</v>
      </c>
      <c r="P17" s="84"/>
      <c r="Q17" s="84"/>
      <c r="R17" s="84"/>
      <c r="S17" s="85"/>
    </row>
    <row r="18" spans="1:20" ht="13.5" thickBot="1">
      <c r="A18" s="50" t="s">
        <v>7</v>
      </c>
      <c r="B18" s="77" t="s">
        <v>7</v>
      </c>
      <c r="C18" s="78"/>
      <c r="D18" s="79"/>
      <c r="E18" s="77" t="s">
        <v>8</v>
      </c>
      <c r="F18" s="79"/>
      <c r="G18" s="51"/>
      <c r="H18" s="51"/>
      <c r="I18" s="51"/>
      <c r="M18" s="108" t="s">
        <v>6</v>
      </c>
      <c r="N18" s="109"/>
      <c r="O18" s="112" t="str">
        <f>IF(N4=4,A4,IF(N5=4,A5,IF(N6=4,A6,IF(N7=4,A7,0))))</f>
        <v>Tim</v>
      </c>
      <c r="P18" s="112"/>
      <c r="Q18" s="112"/>
      <c r="R18" s="112"/>
      <c r="S18" s="113"/>
      <c r="T18" s="23"/>
    </row>
    <row r="19" spans="1:20">
      <c r="A19" s="46" t="str">
        <f>A4</f>
        <v>Victoria</v>
      </c>
      <c r="B19" s="81" t="str">
        <f>A6</f>
        <v>Tim</v>
      </c>
      <c r="C19" s="82"/>
      <c r="D19" s="83"/>
      <c r="E19" s="41">
        <v>3</v>
      </c>
      <c r="F19" s="26">
        <v>2</v>
      </c>
      <c r="G19" s="21"/>
      <c r="H19" s="21"/>
      <c r="I19" s="21"/>
      <c r="P19" s="23"/>
      <c r="Q19" s="23"/>
      <c r="R19" s="23"/>
      <c r="S19" s="23"/>
      <c r="T19" s="23"/>
    </row>
    <row r="20" spans="1:20" ht="13.5" thickBot="1">
      <c r="A20" s="47" t="str">
        <f>A5</f>
        <v>Werner</v>
      </c>
      <c r="B20" s="70" t="str">
        <f>A7</f>
        <v>Lukas</v>
      </c>
      <c r="C20" s="71"/>
      <c r="D20" s="72"/>
      <c r="E20" s="27">
        <v>3</v>
      </c>
      <c r="F20" s="28">
        <v>0</v>
      </c>
      <c r="G20" s="21"/>
      <c r="H20" s="21"/>
      <c r="I20" s="21"/>
    </row>
    <row r="21" spans="1:20" ht="13.5" thickBot="1">
      <c r="G21" s="49"/>
      <c r="H21" s="49"/>
      <c r="I21" s="51"/>
    </row>
    <row r="22" spans="1:20" ht="13.5" thickBot="1">
      <c r="A22" s="77" t="s">
        <v>11</v>
      </c>
      <c r="B22" s="78"/>
      <c r="C22" s="78"/>
      <c r="D22" s="78"/>
      <c r="E22" s="78"/>
      <c r="F22" s="79"/>
      <c r="G22" s="38"/>
      <c r="H22" s="38"/>
      <c r="I22" s="51"/>
    </row>
    <row r="23" spans="1:20" ht="13.5" thickBot="1">
      <c r="A23" s="37" t="s">
        <v>7</v>
      </c>
      <c r="B23" s="77" t="s">
        <v>7</v>
      </c>
      <c r="C23" s="78"/>
      <c r="D23" s="79"/>
      <c r="E23" s="76" t="s">
        <v>8</v>
      </c>
      <c r="F23" s="75"/>
      <c r="I23" s="51"/>
    </row>
    <row r="24" spans="1:20">
      <c r="A24" s="35" t="str">
        <f>A4</f>
        <v>Victoria</v>
      </c>
      <c r="B24" s="66" t="str">
        <f>A5</f>
        <v>Werner</v>
      </c>
      <c r="C24" s="116"/>
      <c r="D24" s="67"/>
      <c r="E24" s="41">
        <v>2</v>
      </c>
      <c r="F24" s="26">
        <v>3</v>
      </c>
      <c r="I24" s="48"/>
    </row>
    <row r="25" spans="1:20" ht="13.5" thickBot="1">
      <c r="A25" s="36" t="str">
        <f>A6</f>
        <v>Tim</v>
      </c>
      <c r="B25" s="64" t="str">
        <f>A7</f>
        <v>Lukas</v>
      </c>
      <c r="C25" s="115"/>
      <c r="D25" s="65"/>
      <c r="E25" s="27">
        <v>0</v>
      </c>
      <c r="F25" s="28">
        <v>3</v>
      </c>
      <c r="I25" s="48"/>
    </row>
    <row r="26" spans="1:20">
      <c r="G26" s="51"/>
      <c r="H26" s="51"/>
      <c r="I26" s="49"/>
    </row>
    <row r="27" spans="1:20">
      <c r="G27" s="51"/>
      <c r="H27" s="51"/>
      <c r="I27" s="49"/>
      <c r="J27" s="23"/>
      <c r="K27" s="23"/>
      <c r="L27" s="23"/>
      <c r="M27" s="23"/>
      <c r="N27" s="23"/>
      <c r="O27" s="23"/>
    </row>
    <row r="28" spans="1:20">
      <c r="G28" s="51"/>
      <c r="H28" s="51"/>
      <c r="I28" s="49"/>
      <c r="J28" s="23"/>
      <c r="K28" s="23"/>
      <c r="L28" s="23"/>
      <c r="M28" s="23"/>
      <c r="N28" s="23"/>
      <c r="O28" s="23"/>
    </row>
    <row r="29" spans="1:20">
      <c r="G29" s="51"/>
      <c r="H29" s="51"/>
      <c r="I29" s="49"/>
      <c r="J29" s="38"/>
      <c r="K29" s="38"/>
      <c r="L29" s="38"/>
      <c r="M29" s="38"/>
      <c r="N29" s="38"/>
      <c r="O29" s="38"/>
    </row>
    <row r="30" spans="1:20">
      <c r="J30" s="23"/>
      <c r="K30" s="23"/>
      <c r="L30" s="23"/>
      <c r="M30" s="23"/>
      <c r="N30" s="23"/>
      <c r="O30" s="23"/>
    </row>
    <row r="31" spans="1:20">
      <c r="J31" s="23"/>
      <c r="K31" s="23"/>
      <c r="L31" s="23"/>
      <c r="M31" s="23"/>
      <c r="N31" s="23"/>
      <c r="O31" s="23"/>
    </row>
    <row r="34" spans="7:12">
      <c r="J34" s="23"/>
      <c r="K34" s="23"/>
      <c r="L34" s="23"/>
    </row>
    <row r="41" spans="7:12">
      <c r="G41" s="23"/>
      <c r="H41" s="23"/>
    </row>
    <row r="42" spans="7:12">
      <c r="G42" s="38"/>
      <c r="H42" s="38"/>
    </row>
    <row r="43" spans="7:12">
      <c r="G43" s="23"/>
      <c r="H43" s="23"/>
    </row>
    <row r="64" spans="8:8">
      <c r="H64" s="21"/>
    </row>
    <row r="65" spans="8:8">
      <c r="H65" s="21"/>
    </row>
    <row r="66" spans="8:8">
      <c r="H66" s="51"/>
    </row>
    <row r="67" spans="8:8">
      <c r="H67" s="51"/>
    </row>
    <row r="68" spans="8:8">
      <c r="H68" s="51"/>
    </row>
    <row r="69" spans="8:8">
      <c r="H69" s="51"/>
    </row>
    <row r="70" spans="8:8">
      <c r="H70" s="51"/>
    </row>
    <row r="71" spans="8:8">
      <c r="H71" s="51"/>
    </row>
  </sheetData>
  <mergeCells count="36">
    <mergeCell ref="B25:D25"/>
    <mergeCell ref="B19:D19"/>
    <mergeCell ref="B20:D20"/>
    <mergeCell ref="A22:F22"/>
    <mergeCell ref="B23:D23"/>
    <mergeCell ref="E23:F23"/>
    <mergeCell ref="B24:D24"/>
    <mergeCell ref="M16:N16"/>
    <mergeCell ref="O16:S16"/>
    <mergeCell ref="A17:F17"/>
    <mergeCell ref="M17:N17"/>
    <mergeCell ref="O17:S17"/>
    <mergeCell ref="B18:D18"/>
    <mergeCell ref="E18:F18"/>
    <mergeCell ref="M18:N18"/>
    <mergeCell ref="O18:S18"/>
    <mergeCell ref="M12:S13"/>
    <mergeCell ref="B13:D13"/>
    <mergeCell ref="E13:F13"/>
    <mergeCell ref="B14:D14"/>
    <mergeCell ref="M14:S14"/>
    <mergeCell ref="B15:D15"/>
    <mergeCell ref="M15:N15"/>
    <mergeCell ref="O15:S15"/>
    <mergeCell ref="B4:C4"/>
    <mergeCell ref="D5:E5"/>
    <mergeCell ref="F6:G6"/>
    <mergeCell ref="H7:I7"/>
    <mergeCell ref="A10:B10"/>
    <mergeCell ref="A12:F12"/>
    <mergeCell ref="B3:C3"/>
    <mergeCell ref="D3:E3"/>
    <mergeCell ref="F3:G3"/>
    <mergeCell ref="H3:I3"/>
    <mergeCell ref="J3:K3"/>
    <mergeCell ref="L3:M3"/>
  </mergeCells>
  <pageMargins left="0.78740157499999996" right="0.78740157499999996" top="0.984251969" bottom="0.984251969" header="0.4921259845" footer="0.492125984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Tabelle8"/>
  <dimension ref="A1:T71"/>
  <sheetViews>
    <sheetView workbookViewId="0">
      <selection activeCell="H24" sqref="H24"/>
    </sheetView>
  </sheetViews>
  <sheetFormatPr baseColWidth="10" defaultRowHeight="12.75"/>
  <cols>
    <col min="1" max="1" width="11.42578125" style="18"/>
    <col min="2" max="9" width="4" style="18" customWidth="1"/>
    <col min="10" max="10" width="4.42578125" style="18" customWidth="1"/>
    <col min="11" max="11" width="4.28515625" style="18" customWidth="1"/>
    <col min="12" max="13" width="4" style="18" customWidth="1"/>
    <col min="14" max="14" width="7.140625" style="18" customWidth="1"/>
    <col min="15" max="15" width="6.85546875" style="18" customWidth="1"/>
    <col min="16" max="16" width="3.140625" style="18" customWidth="1"/>
    <col min="17" max="17" width="11.42578125" style="18"/>
    <col min="18" max="18" width="6.140625" style="18" customWidth="1"/>
    <col min="19" max="19" width="3" style="18" customWidth="1"/>
    <col min="20" max="16384" width="11.42578125" style="18"/>
  </cols>
  <sheetData>
    <row r="1" spans="1:19" ht="18">
      <c r="A1" s="16" t="s">
        <v>30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</row>
    <row r="2" spans="1:19" ht="13.5" thickBot="1"/>
    <row r="3" spans="1:19" ht="61.5" customHeight="1" thickBot="1">
      <c r="A3" s="19"/>
      <c r="B3" s="97" t="str">
        <f>A4</f>
        <v>Daniela</v>
      </c>
      <c r="C3" s="98"/>
      <c r="D3" s="99" t="str">
        <f>A5</f>
        <v>Simon</v>
      </c>
      <c r="E3" s="98"/>
      <c r="F3" s="99" t="str">
        <f>A6</f>
        <v>Thomas</v>
      </c>
      <c r="G3" s="98"/>
      <c r="H3" s="99" t="str">
        <f>A7</f>
        <v>Friederike</v>
      </c>
      <c r="I3" s="98"/>
      <c r="J3" s="97" t="s">
        <v>2</v>
      </c>
      <c r="K3" s="100"/>
      <c r="L3" s="68" t="s">
        <v>3</v>
      </c>
      <c r="M3" s="69"/>
      <c r="N3" s="20" t="s">
        <v>0</v>
      </c>
    </row>
    <row r="4" spans="1:19" ht="15" customHeight="1">
      <c r="A4" s="45" t="s">
        <v>18</v>
      </c>
      <c r="B4" s="101"/>
      <c r="C4" s="101"/>
      <c r="D4" s="5">
        <f>E24</f>
        <v>2</v>
      </c>
      <c r="E4" s="3">
        <f>F24</f>
        <v>3</v>
      </c>
      <c r="F4" s="4">
        <f>E19</f>
        <v>3</v>
      </c>
      <c r="G4" s="1">
        <f>F19</f>
        <v>2</v>
      </c>
      <c r="H4" s="2">
        <f>E14</f>
        <v>3</v>
      </c>
      <c r="I4" s="3">
        <f>F14</f>
        <v>1</v>
      </c>
      <c r="J4" s="2">
        <f>D4+F4+H4</f>
        <v>8</v>
      </c>
      <c r="K4" s="3">
        <f>E4+G4+I4</f>
        <v>6</v>
      </c>
      <c r="L4" s="6">
        <f>IF(D4=C10,1,0)+IF(F4=C10,1,0)+IF(H4=C10,1,0)</f>
        <v>2</v>
      </c>
      <c r="M4" s="3">
        <f>IF(E4=C10,1,0)+IF(G4=C10,1,0)+IF(I4=C10,1,0)</f>
        <v>1</v>
      </c>
      <c r="N4" s="39">
        <f>RANK(O4,O4:O7,0)</f>
        <v>2</v>
      </c>
      <c r="O4" s="29">
        <f>L4*1000-M4*1000+J4-K4</f>
        <v>1002</v>
      </c>
    </row>
    <row r="5" spans="1:19" ht="15" customHeight="1">
      <c r="A5" s="43" t="s">
        <v>27</v>
      </c>
      <c r="B5" s="10">
        <f>F24</f>
        <v>3</v>
      </c>
      <c r="C5" s="11">
        <f>E24</f>
        <v>2</v>
      </c>
      <c r="D5" s="94"/>
      <c r="E5" s="95"/>
      <c r="F5" s="10">
        <f>E15</f>
        <v>3</v>
      </c>
      <c r="G5" s="11">
        <f>F15</f>
        <v>0</v>
      </c>
      <c r="H5" s="8">
        <f>E20</f>
        <v>3</v>
      </c>
      <c r="I5" s="9">
        <f>F20</f>
        <v>0</v>
      </c>
      <c r="J5" s="8">
        <f>B5+F5+H5</f>
        <v>9</v>
      </c>
      <c r="K5" s="9">
        <f>C5+G5+I5</f>
        <v>2</v>
      </c>
      <c r="L5" s="8">
        <f>IF(B5=C10,1,0)+IF(F5=C10,1,0)+IF(H5=C10,1,0)</f>
        <v>3</v>
      </c>
      <c r="M5" s="9">
        <f>IF(C5=C10,1,0)+IF(G5=C10,1,0)+IF(I5=C10,1,0)</f>
        <v>0</v>
      </c>
      <c r="N5" s="7">
        <f>RANK(O5,O4:O7,0)</f>
        <v>1</v>
      </c>
      <c r="O5" s="29">
        <f>L5*1000-M5*1000+J5-K5</f>
        <v>3007</v>
      </c>
    </row>
    <row r="6" spans="1:19" ht="15" customHeight="1">
      <c r="A6" s="43" t="s">
        <v>28</v>
      </c>
      <c r="B6" s="10">
        <f>F19</f>
        <v>2</v>
      </c>
      <c r="C6" s="11">
        <f>E19</f>
        <v>3</v>
      </c>
      <c r="D6" s="8">
        <f>F15</f>
        <v>0</v>
      </c>
      <c r="E6" s="9">
        <f>E15</f>
        <v>3</v>
      </c>
      <c r="F6" s="96"/>
      <c r="G6" s="96"/>
      <c r="H6" s="8">
        <f>E25</f>
        <v>3</v>
      </c>
      <c r="I6" s="9">
        <f>F25</f>
        <v>0</v>
      </c>
      <c r="J6" s="8">
        <f>B6+D6+H6</f>
        <v>5</v>
      </c>
      <c r="K6" s="9">
        <f>C6+E6+I6</f>
        <v>6</v>
      </c>
      <c r="L6" s="8">
        <f>IF(D6=C10,1,0)+IF(B6=C10,1,0)+IF(H6=C10,1,0)</f>
        <v>1</v>
      </c>
      <c r="M6" s="9">
        <f>IF(E6=C10,1,0)+IF(C6=C10,1,0)+IF(I6=C10,1,0)</f>
        <v>2</v>
      </c>
      <c r="N6" s="7">
        <f>RANK(O6,O4:O7,0)</f>
        <v>3</v>
      </c>
      <c r="O6" s="29">
        <f>L6*1000-M6*1000+J6-K6</f>
        <v>-1001</v>
      </c>
    </row>
    <row r="7" spans="1:19" ht="15" customHeight="1" thickBot="1">
      <c r="A7" s="44" t="s">
        <v>29</v>
      </c>
      <c r="B7" s="14">
        <f>F14</f>
        <v>1</v>
      </c>
      <c r="C7" s="15">
        <f>E14</f>
        <v>3</v>
      </c>
      <c r="D7" s="12">
        <f>F20</f>
        <v>0</v>
      </c>
      <c r="E7" s="13">
        <f>E20</f>
        <v>3</v>
      </c>
      <c r="F7" s="14">
        <f>F25</f>
        <v>0</v>
      </c>
      <c r="G7" s="15">
        <f>E25</f>
        <v>3</v>
      </c>
      <c r="H7" s="102"/>
      <c r="I7" s="103"/>
      <c r="J7" s="12">
        <f>B7+D7+F7</f>
        <v>1</v>
      </c>
      <c r="K7" s="13">
        <f>C7+E7+G7</f>
        <v>9</v>
      </c>
      <c r="L7" s="12">
        <f>IF(D7=C10,1,0)+IF(F7=C10,1,0)+IF(B7=C10,1,0)</f>
        <v>0</v>
      </c>
      <c r="M7" s="13">
        <f>IF(E7=C10,1,0)+IF(G7=C10,1,0)+IF(C7=C10,1,0)</f>
        <v>3</v>
      </c>
      <c r="N7" s="30">
        <f>RANK(O7,O4:O7,0)</f>
        <v>4</v>
      </c>
      <c r="O7" s="29">
        <f>L7*1000-M7*1000+J7-K7</f>
        <v>-3008</v>
      </c>
    </row>
    <row r="8" spans="1:19" ht="15" customHeight="1">
      <c r="J8" s="42">
        <f>J4+J5+J6+J7</f>
        <v>23</v>
      </c>
      <c r="K8" s="42">
        <f>K4+K5+K6+K7</f>
        <v>23</v>
      </c>
      <c r="L8" s="42">
        <f>L4+L5+L6+L7</f>
        <v>6</v>
      </c>
      <c r="M8" s="42">
        <f>M7+M6+M5+M4</f>
        <v>6</v>
      </c>
      <c r="N8" s="42"/>
    </row>
    <row r="9" spans="1:19" ht="13.5" thickBot="1"/>
    <row r="10" spans="1:19" ht="13.5" thickBot="1">
      <c r="A10" s="80" t="s">
        <v>12</v>
      </c>
      <c r="B10" s="80"/>
      <c r="C10" s="19">
        <v>3</v>
      </c>
    </row>
    <row r="11" spans="1:19" ht="13.5" thickBot="1">
      <c r="O11" s="23"/>
      <c r="P11" s="23"/>
    </row>
    <row r="12" spans="1:19" ht="13.5" customHeight="1" thickBot="1">
      <c r="A12" s="77" t="s">
        <v>9</v>
      </c>
      <c r="B12" s="78"/>
      <c r="C12" s="78"/>
      <c r="D12" s="78"/>
      <c r="E12" s="78"/>
      <c r="F12" s="79"/>
      <c r="G12" s="21"/>
      <c r="H12" s="21"/>
      <c r="I12" s="21"/>
      <c r="M12" s="86" t="s">
        <v>1</v>
      </c>
      <c r="N12" s="87"/>
      <c r="O12" s="87"/>
      <c r="P12" s="87"/>
      <c r="Q12" s="87"/>
      <c r="R12" s="87"/>
      <c r="S12" s="88"/>
    </row>
    <row r="13" spans="1:19" ht="13.5" customHeight="1" thickBot="1">
      <c r="A13" s="22" t="s">
        <v>7</v>
      </c>
      <c r="B13" s="73" t="s">
        <v>7</v>
      </c>
      <c r="C13" s="74"/>
      <c r="D13" s="75"/>
      <c r="E13" s="78" t="s">
        <v>8</v>
      </c>
      <c r="F13" s="79"/>
      <c r="G13" s="21"/>
      <c r="H13" s="21"/>
      <c r="I13" s="21"/>
      <c r="M13" s="89"/>
      <c r="N13" s="90"/>
      <c r="O13" s="90"/>
      <c r="P13" s="90"/>
      <c r="Q13" s="90"/>
      <c r="R13" s="90"/>
      <c r="S13" s="91"/>
    </row>
    <row r="14" spans="1:19" ht="15.75">
      <c r="A14" s="40" t="str">
        <f>A4</f>
        <v>Daniela</v>
      </c>
      <c r="B14" s="81" t="str">
        <f>A7</f>
        <v>Friederike</v>
      </c>
      <c r="C14" s="82"/>
      <c r="D14" s="83"/>
      <c r="E14" s="41">
        <v>3</v>
      </c>
      <c r="F14" s="26">
        <v>1</v>
      </c>
      <c r="G14" s="24"/>
      <c r="H14" s="24"/>
      <c r="I14" s="24"/>
      <c r="M14" s="105"/>
      <c r="N14" s="106"/>
      <c r="O14" s="106"/>
      <c r="P14" s="106"/>
      <c r="Q14" s="106"/>
      <c r="R14" s="106"/>
      <c r="S14" s="107"/>
    </row>
    <row r="15" spans="1:19" ht="13.5" customHeight="1" thickBot="1">
      <c r="A15" s="25" t="str">
        <f>A5</f>
        <v>Simon</v>
      </c>
      <c r="B15" s="70" t="str">
        <f>A6</f>
        <v>Thomas</v>
      </c>
      <c r="C15" s="71"/>
      <c r="D15" s="72"/>
      <c r="E15" s="27">
        <v>3</v>
      </c>
      <c r="F15" s="28">
        <v>0</v>
      </c>
      <c r="G15" s="24"/>
      <c r="H15" s="24"/>
      <c r="I15" s="24"/>
      <c r="M15" s="108" t="s">
        <v>13</v>
      </c>
      <c r="N15" s="109"/>
      <c r="O15" s="92" t="str">
        <f>IF(N4=1,A4,IF(N5=1,A5,IF(N6=1,A6,IF(N7=1,A7,0))))</f>
        <v>Simon</v>
      </c>
      <c r="P15" s="92"/>
      <c r="Q15" s="92"/>
      <c r="R15" s="92"/>
      <c r="S15" s="93"/>
    </row>
    <row r="16" spans="1:19" ht="12.75" customHeight="1" thickBot="1">
      <c r="E16" s="34"/>
      <c r="F16" s="34"/>
      <c r="G16" s="33"/>
      <c r="H16" s="33"/>
      <c r="I16" s="33"/>
      <c r="M16" s="63" t="s">
        <v>4</v>
      </c>
      <c r="N16" s="104"/>
      <c r="O16" s="110" t="str">
        <f>IF(N4=2,A4,IF(N5=2,A5,IF(N6=2,A6,IF(N7=2,A7,0))))</f>
        <v>Daniela</v>
      </c>
      <c r="P16" s="110"/>
      <c r="Q16" s="110"/>
      <c r="R16" s="110"/>
      <c r="S16" s="111"/>
    </row>
    <row r="17" spans="1:20" ht="12.75" customHeight="1" thickBot="1">
      <c r="A17" s="77" t="s">
        <v>10</v>
      </c>
      <c r="B17" s="78"/>
      <c r="C17" s="78"/>
      <c r="D17" s="78"/>
      <c r="E17" s="78"/>
      <c r="F17" s="79"/>
      <c r="G17" s="33"/>
      <c r="H17" s="33"/>
      <c r="I17" s="33"/>
      <c r="M17" s="62" t="s">
        <v>5</v>
      </c>
      <c r="N17" s="114"/>
      <c r="O17" s="84" t="str">
        <f>IF(N4=3,A4,IF(N5=3,A5,IF(N6=3,A6,IF(N7=3,A7,0))))</f>
        <v>Thomas</v>
      </c>
      <c r="P17" s="84"/>
      <c r="Q17" s="84"/>
      <c r="R17" s="84"/>
      <c r="S17" s="85"/>
    </row>
    <row r="18" spans="1:20" ht="13.5" thickBot="1">
      <c r="A18" s="22" t="s">
        <v>7</v>
      </c>
      <c r="B18" s="77" t="s">
        <v>7</v>
      </c>
      <c r="C18" s="78"/>
      <c r="D18" s="79"/>
      <c r="E18" s="77" t="s">
        <v>8</v>
      </c>
      <c r="F18" s="79"/>
      <c r="G18" s="24"/>
      <c r="H18" s="24"/>
      <c r="I18" s="24"/>
      <c r="M18" s="108" t="s">
        <v>6</v>
      </c>
      <c r="N18" s="109"/>
      <c r="O18" s="112" t="str">
        <f>IF(N4=4,A4,IF(N5=4,A5,IF(N6=4,A6,IF(N7=4,A7,0))))</f>
        <v>Friederike</v>
      </c>
      <c r="P18" s="112"/>
      <c r="Q18" s="112"/>
      <c r="R18" s="112"/>
      <c r="S18" s="113"/>
      <c r="T18" s="23"/>
    </row>
    <row r="19" spans="1:20">
      <c r="A19" s="40" t="str">
        <f>A4</f>
        <v>Daniela</v>
      </c>
      <c r="B19" s="81" t="str">
        <f>A6</f>
        <v>Thomas</v>
      </c>
      <c r="C19" s="82"/>
      <c r="D19" s="83"/>
      <c r="E19" s="41">
        <v>3</v>
      </c>
      <c r="F19" s="26">
        <v>2</v>
      </c>
      <c r="G19" s="21"/>
      <c r="H19" s="21"/>
      <c r="I19" s="21"/>
      <c r="P19" s="23"/>
      <c r="Q19" s="23"/>
      <c r="R19" s="23"/>
      <c r="S19" s="23"/>
      <c r="T19" s="23"/>
    </row>
    <row r="20" spans="1:20" ht="13.5" thickBot="1">
      <c r="A20" s="25" t="str">
        <f>A5</f>
        <v>Simon</v>
      </c>
      <c r="B20" s="70" t="str">
        <f>A7</f>
        <v>Friederike</v>
      </c>
      <c r="C20" s="71"/>
      <c r="D20" s="72"/>
      <c r="E20" s="27">
        <v>3</v>
      </c>
      <c r="F20" s="28">
        <v>0</v>
      </c>
      <c r="G20" s="21"/>
      <c r="H20" s="21"/>
      <c r="I20" s="21"/>
    </row>
    <row r="21" spans="1:20" ht="13.5" thickBot="1">
      <c r="G21" s="33"/>
      <c r="H21" s="33"/>
      <c r="I21" s="24"/>
    </row>
    <row r="22" spans="1:20" ht="13.5" thickBot="1">
      <c r="A22" s="77" t="s">
        <v>11</v>
      </c>
      <c r="B22" s="78"/>
      <c r="C22" s="78"/>
      <c r="D22" s="78"/>
      <c r="E22" s="78"/>
      <c r="F22" s="79"/>
      <c r="G22" s="38"/>
      <c r="H22" s="38"/>
      <c r="I22" s="24"/>
    </row>
    <row r="23" spans="1:20" ht="13.5" thickBot="1">
      <c r="A23" s="37" t="s">
        <v>7</v>
      </c>
      <c r="B23" s="77" t="s">
        <v>7</v>
      </c>
      <c r="C23" s="78"/>
      <c r="D23" s="79"/>
      <c r="E23" s="76" t="s">
        <v>8</v>
      </c>
      <c r="F23" s="75"/>
      <c r="I23" s="24"/>
    </row>
    <row r="24" spans="1:20">
      <c r="A24" s="35" t="str">
        <f>A4</f>
        <v>Daniela</v>
      </c>
      <c r="B24" s="66" t="str">
        <f>A5</f>
        <v>Simon</v>
      </c>
      <c r="C24" s="116"/>
      <c r="D24" s="67"/>
      <c r="E24" s="41">
        <v>2</v>
      </c>
      <c r="F24" s="26">
        <v>3</v>
      </c>
      <c r="I24" s="31"/>
    </row>
    <row r="25" spans="1:20" ht="13.5" thickBot="1">
      <c r="A25" s="36" t="str">
        <f>A6</f>
        <v>Thomas</v>
      </c>
      <c r="B25" s="64" t="str">
        <f>A7</f>
        <v>Friederike</v>
      </c>
      <c r="C25" s="115"/>
      <c r="D25" s="65"/>
      <c r="E25" s="27">
        <v>3</v>
      </c>
      <c r="F25" s="28">
        <v>0</v>
      </c>
      <c r="I25" s="31"/>
    </row>
    <row r="26" spans="1:20">
      <c r="G26" s="24"/>
      <c r="H26" s="24"/>
      <c r="I26" s="33"/>
    </row>
    <row r="27" spans="1:20">
      <c r="G27" s="24"/>
      <c r="H27" s="24"/>
      <c r="I27" s="33"/>
      <c r="J27" s="23"/>
      <c r="K27" s="23"/>
      <c r="L27" s="23"/>
      <c r="M27" s="23"/>
      <c r="N27" s="23"/>
      <c r="O27" s="23"/>
    </row>
    <row r="28" spans="1:20">
      <c r="G28" s="24"/>
      <c r="H28" s="24"/>
      <c r="I28" s="33"/>
      <c r="J28" s="23"/>
      <c r="K28" s="23"/>
      <c r="L28" s="23"/>
      <c r="M28" s="23"/>
      <c r="N28" s="23"/>
      <c r="O28" s="23"/>
    </row>
    <row r="29" spans="1:20">
      <c r="G29" s="24"/>
      <c r="H29" s="24"/>
      <c r="I29" s="33"/>
      <c r="J29" s="38"/>
      <c r="K29" s="38"/>
      <c r="L29" s="38"/>
      <c r="M29" s="38"/>
      <c r="N29" s="38"/>
      <c r="O29" s="38"/>
    </row>
    <row r="30" spans="1:20">
      <c r="J30" s="23"/>
      <c r="K30" s="23"/>
      <c r="L30" s="23"/>
      <c r="M30" s="23"/>
      <c r="N30" s="23"/>
      <c r="O30" s="23"/>
    </row>
    <row r="31" spans="1:20">
      <c r="J31" s="23"/>
      <c r="K31" s="23"/>
      <c r="L31" s="23"/>
      <c r="M31" s="23"/>
      <c r="N31" s="23"/>
      <c r="O31" s="23"/>
    </row>
    <row r="34" spans="7:12">
      <c r="J34" s="23"/>
      <c r="K34" s="23"/>
      <c r="L34" s="23"/>
    </row>
    <row r="41" spans="7:12">
      <c r="G41" s="23"/>
      <c r="H41" s="23"/>
    </row>
    <row r="42" spans="7:12">
      <c r="G42" s="38"/>
      <c r="H42" s="38"/>
    </row>
    <row r="43" spans="7:12">
      <c r="G43" s="23"/>
      <c r="H43" s="23"/>
    </row>
    <row r="64" spans="8:8">
      <c r="H64" s="21"/>
    </row>
    <row r="65" spans="8:8">
      <c r="H65" s="21"/>
    </row>
    <row r="66" spans="8:8">
      <c r="H66" s="24"/>
    </row>
    <row r="67" spans="8:8">
      <c r="H67" s="24"/>
    </row>
    <row r="68" spans="8:8">
      <c r="H68" s="24"/>
    </row>
    <row r="69" spans="8:8">
      <c r="H69" s="24"/>
    </row>
    <row r="70" spans="8:8">
      <c r="H70" s="24"/>
    </row>
    <row r="71" spans="8:8">
      <c r="H71" s="24"/>
    </row>
  </sheetData>
  <mergeCells count="36">
    <mergeCell ref="H7:I7"/>
    <mergeCell ref="F6:G6"/>
    <mergeCell ref="J3:K3"/>
    <mergeCell ref="L3:M3"/>
    <mergeCell ref="B4:C4"/>
    <mergeCell ref="D5:E5"/>
    <mergeCell ref="B3:C3"/>
    <mergeCell ref="D3:E3"/>
    <mergeCell ref="F3:G3"/>
    <mergeCell ref="H3:I3"/>
    <mergeCell ref="B15:D15"/>
    <mergeCell ref="M15:N15"/>
    <mergeCell ref="O15:S15"/>
    <mergeCell ref="M18:N18"/>
    <mergeCell ref="O18:S18"/>
    <mergeCell ref="O16:S16"/>
    <mergeCell ref="M17:N17"/>
    <mergeCell ref="O17:S17"/>
    <mergeCell ref="M16:N16"/>
    <mergeCell ref="B14:D14"/>
    <mergeCell ref="A10:B10"/>
    <mergeCell ref="A12:F12"/>
    <mergeCell ref="M14:S14"/>
    <mergeCell ref="M12:S13"/>
    <mergeCell ref="B13:D13"/>
    <mergeCell ref="E13:F13"/>
    <mergeCell ref="B23:D23"/>
    <mergeCell ref="B24:D24"/>
    <mergeCell ref="B25:D25"/>
    <mergeCell ref="B20:D20"/>
    <mergeCell ref="A17:F17"/>
    <mergeCell ref="E18:F18"/>
    <mergeCell ref="B18:D18"/>
    <mergeCell ref="A22:F22"/>
    <mergeCell ref="B19:D19"/>
    <mergeCell ref="E23:F23"/>
  </mergeCells>
  <phoneticPr fontId="2" type="noConversion"/>
  <pageMargins left="0.78740157499999996" right="0.78740157499999996" top="0.984251969" bottom="0.984251969" header="0.4921259845" footer="0.492125984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2:M39"/>
  <sheetViews>
    <sheetView tabSelected="1" workbookViewId="0">
      <selection activeCell="H27" sqref="H27"/>
    </sheetView>
  </sheetViews>
  <sheetFormatPr baseColWidth="10" defaultRowHeight="12.75"/>
  <cols>
    <col min="1" max="1" width="10.42578125" customWidth="1"/>
    <col min="4" max="5" width="8.5703125" customWidth="1"/>
    <col min="6" max="6" width="5.85546875" customWidth="1"/>
    <col min="8" max="8" width="10.42578125" customWidth="1"/>
    <col min="11" max="11" width="8.85546875" customWidth="1"/>
    <col min="12" max="12" width="8.7109375" customWidth="1"/>
    <col min="13" max="13" width="5.85546875" customWidth="1"/>
  </cols>
  <sheetData>
    <row r="2" spans="1:13">
      <c r="A2" s="117" t="s">
        <v>70</v>
      </c>
      <c r="B2" s="117"/>
      <c r="C2" s="117"/>
      <c r="D2" s="117"/>
      <c r="E2" s="117"/>
      <c r="F2" s="117"/>
      <c r="H2" s="117" t="s">
        <v>69</v>
      </c>
      <c r="I2" s="117"/>
      <c r="J2" s="117"/>
      <c r="K2" s="117"/>
      <c r="L2" s="117"/>
      <c r="M2" s="117"/>
    </row>
    <row r="3" spans="1:13">
      <c r="A3" s="118"/>
      <c r="B3" s="118"/>
      <c r="C3" s="118"/>
      <c r="D3" s="118"/>
      <c r="E3" s="118"/>
      <c r="F3" s="119"/>
      <c r="H3" s="118"/>
      <c r="I3" s="118"/>
      <c r="J3" s="118"/>
      <c r="K3" s="118"/>
      <c r="L3" s="118"/>
      <c r="M3" s="119"/>
    </row>
    <row r="4" spans="1:13">
      <c r="A4" s="118">
        <v>1</v>
      </c>
      <c r="B4" s="118" t="s">
        <v>31</v>
      </c>
      <c r="C4" s="118" t="s">
        <v>34</v>
      </c>
      <c r="D4" s="118" t="s">
        <v>15</v>
      </c>
      <c r="E4" s="118" t="s">
        <v>18</v>
      </c>
      <c r="F4" s="120" t="s">
        <v>71</v>
      </c>
      <c r="H4" s="118">
        <v>1</v>
      </c>
      <c r="I4" s="118" t="s">
        <v>44</v>
      </c>
      <c r="J4" s="118" t="s">
        <v>48</v>
      </c>
      <c r="K4" s="118" t="s">
        <v>25</v>
      </c>
      <c r="L4" s="118" t="s">
        <v>29</v>
      </c>
      <c r="M4" s="120" t="s">
        <v>71</v>
      </c>
    </row>
    <row r="5" spans="1:13">
      <c r="A5" s="118">
        <v>2</v>
      </c>
      <c r="B5" s="118" t="s">
        <v>33</v>
      </c>
      <c r="C5" s="118" t="s">
        <v>35</v>
      </c>
      <c r="D5" s="118" t="s">
        <v>16</v>
      </c>
      <c r="E5" s="118" t="s">
        <v>17</v>
      </c>
      <c r="F5" s="120" t="s">
        <v>72</v>
      </c>
      <c r="H5" s="118">
        <v>2</v>
      </c>
      <c r="I5" s="118" t="s">
        <v>45</v>
      </c>
      <c r="J5" s="118" t="s">
        <v>49</v>
      </c>
      <c r="K5" s="118" t="s">
        <v>20</v>
      </c>
      <c r="L5" s="118" t="s">
        <v>22</v>
      </c>
      <c r="M5" s="120" t="s">
        <v>71</v>
      </c>
    </row>
    <row r="6" spans="1:13">
      <c r="A6" s="118">
        <v>3</v>
      </c>
      <c r="B6" s="118" t="s">
        <v>36</v>
      </c>
      <c r="C6" s="118" t="s">
        <v>37</v>
      </c>
      <c r="D6" s="118" t="s">
        <v>21</v>
      </c>
      <c r="E6" s="118" t="s">
        <v>19</v>
      </c>
      <c r="F6" s="120" t="s">
        <v>72</v>
      </c>
      <c r="H6" s="118">
        <v>3</v>
      </c>
      <c r="I6" s="118" t="s">
        <v>46</v>
      </c>
      <c r="J6" s="118" t="s">
        <v>50</v>
      </c>
      <c r="K6" s="118" t="s">
        <v>23</v>
      </c>
      <c r="L6" s="118" t="s">
        <v>14</v>
      </c>
      <c r="M6" s="120" t="s">
        <v>72</v>
      </c>
    </row>
    <row r="7" spans="1:13">
      <c r="A7" s="118">
        <v>4</v>
      </c>
      <c r="B7" s="118" t="s">
        <v>32</v>
      </c>
      <c r="C7" s="118" t="s">
        <v>38</v>
      </c>
      <c r="D7" s="118" t="s">
        <v>27</v>
      </c>
      <c r="E7" s="118" t="s">
        <v>24</v>
      </c>
      <c r="F7" s="120" t="s">
        <v>71</v>
      </c>
      <c r="H7" s="118">
        <v>4</v>
      </c>
      <c r="I7" s="118" t="s">
        <v>47</v>
      </c>
      <c r="J7" s="118" t="s">
        <v>51</v>
      </c>
      <c r="K7" s="118" t="s">
        <v>28</v>
      </c>
      <c r="L7" s="118" t="s">
        <v>26</v>
      </c>
      <c r="M7" s="120" t="s">
        <v>71</v>
      </c>
    </row>
    <row r="8" spans="1:13">
      <c r="A8" s="118"/>
      <c r="B8" s="118"/>
      <c r="C8" s="118"/>
      <c r="D8" s="118"/>
      <c r="E8" s="118"/>
      <c r="F8" s="119"/>
      <c r="H8" s="118"/>
      <c r="I8" s="118"/>
      <c r="J8" s="118"/>
      <c r="K8" s="118"/>
      <c r="L8" s="118"/>
      <c r="M8" s="119"/>
    </row>
    <row r="9" spans="1:13">
      <c r="A9" s="118">
        <v>5</v>
      </c>
      <c r="B9" s="118" t="s">
        <v>39</v>
      </c>
      <c r="C9" s="118" t="s">
        <v>40</v>
      </c>
      <c r="D9" s="121" t="s">
        <v>15</v>
      </c>
      <c r="E9" s="121" t="s">
        <v>17</v>
      </c>
      <c r="F9" s="120" t="s">
        <v>76</v>
      </c>
      <c r="H9" s="118">
        <v>5</v>
      </c>
      <c r="I9" s="118" t="s">
        <v>39</v>
      </c>
      <c r="J9" s="118" t="s">
        <v>40</v>
      </c>
      <c r="K9" s="121" t="s">
        <v>25</v>
      </c>
      <c r="L9" s="121" t="s">
        <v>20</v>
      </c>
      <c r="M9" s="120" t="s">
        <v>76</v>
      </c>
    </row>
    <row r="10" spans="1:13">
      <c r="A10" s="118">
        <v>6</v>
      </c>
      <c r="B10" s="118" t="s">
        <v>41</v>
      </c>
      <c r="C10" s="118" t="s">
        <v>42</v>
      </c>
      <c r="D10" s="121" t="s">
        <v>19</v>
      </c>
      <c r="E10" s="121" t="s">
        <v>27</v>
      </c>
      <c r="F10" s="120" t="s">
        <v>78</v>
      </c>
      <c r="H10" s="118">
        <v>6</v>
      </c>
      <c r="I10" s="118" t="s">
        <v>41</v>
      </c>
      <c r="J10" s="118" t="s">
        <v>42</v>
      </c>
      <c r="K10" s="121" t="s">
        <v>14</v>
      </c>
      <c r="L10" s="121" t="s">
        <v>28</v>
      </c>
      <c r="M10" s="120" t="s">
        <v>75</v>
      </c>
    </row>
    <row r="11" spans="1:13">
      <c r="A11" s="118"/>
      <c r="B11" s="118"/>
      <c r="C11" s="118"/>
      <c r="D11" s="118"/>
      <c r="E11" s="118"/>
      <c r="F11" s="119"/>
      <c r="H11" s="118"/>
      <c r="I11" s="118"/>
      <c r="J11" s="118"/>
      <c r="K11" s="118"/>
      <c r="L11" s="118"/>
      <c r="M11" s="119"/>
    </row>
    <row r="12" spans="1:13">
      <c r="A12" s="118" t="s">
        <v>62</v>
      </c>
      <c r="B12" s="118" t="s">
        <v>43</v>
      </c>
      <c r="C12" s="121" t="s">
        <v>73</v>
      </c>
      <c r="D12" s="121" t="s">
        <v>15</v>
      </c>
      <c r="E12" s="121" t="s">
        <v>27</v>
      </c>
      <c r="F12" s="120" t="s">
        <v>78</v>
      </c>
      <c r="H12" s="118" t="s">
        <v>65</v>
      </c>
      <c r="I12" s="118" t="s">
        <v>43</v>
      </c>
      <c r="J12" s="121" t="s">
        <v>73</v>
      </c>
      <c r="K12" s="121" t="s">
        <v>25</v>
      </c>
      <c r="L12" s="121" t="s">
        <v>28</v>
      </c>
      <c r="M12" s="120" t="s">
        <v>75</v>
      </c>
    </row>
    <row r="13" spans="1:13">
      <c r="A13" s="118" t="s">
        <v>61</v>
      </c>
      <c r="B13" s="118" t="s">
        <v>56</v>
      </c>
      <c r="C13" s="118" t="s">
        <v>57</v>
      </c>
      <c r="D13" s="121" t="s">
        <v>17</v>
      </c>
      <c r="E13" s="121" t="s">
        <v>19</v>
      </c>
      <c r="F13" s="120" t="s">
        <v>72</v>
      </c>
      <c r="H13" s="118" t="s">
        <v>66</v>
      </c>
      <c r="I13" s="118" t="s">
        <v>56</v>
      </c>
      <c r="J13" s="118" t="s">
        <v>57</v>
      </c>
      <c r="K13" s="121" t="s">
        <v>20</v>
      </c>
      <c r="L13" s="121" t="s">
        <v>14</v>
      </c>
      <c r="M13" s="120" t="s">
        <v>71</v>
      </c>
    </row>
    <row r="14" spans="1:13">
      <c r="A14" s="118"/>
      <c r="B14" s="118"/>
      <c r="C14" s="118"/>
      <c r="D14" s="118"/>
      <c r="E14" s="118"/>
      <c r="F14" s="119"/>
      <c r="H14" s="118"/>
      <c r="I14" s="118"/>
      <c r="J14" s="118"/>
      <c r="K14" s="118"/>
      <c r="L14" s="118"/>
      <c r="M14" s="119"/>
    </row>
    <row r="15" spans="1:13">
      <c r="A15" s="118">
        <v>7</v>
      </c>
      <c r="B15" s="118" t="s">
        <v>52</v>
      </c>
      <c r="C15" s="118" t="s">
        <v>54</v>
      </c>
      <c r="D15" s="121" t="s">
        <v>18</v>
      </c>
      <c r="E15" s="121" t="s">
        <v>16</v>
      </c>
      <c r="F15" s="120" t="s">
        <v>75</v>
      </c>
      <c r="H15" s="118">
        <v>7</v>
      </c>
      <c r="I15" s="118" t="s">
        <v>52</v>
      </c>
      <c r="J15" s="118" t="s">
        <v>54</v>
      </c>
      <c r="K15" s="121" t="s">
        <v>29</v>
      </c>
      <c r="L15" s="121" t="s">
        <v>22</v>
      </c>
      <c r="M15" s="120" t="s">
        <v>77</v>
      </c>
    </row>
    <row r="16" spans="1:13">
      <c r="A16" s="118">
        <v>8</v>
      </c>
      <c r="B16" s="118" t="s">
        <v>53</v>
      </c>
      <c r="C16" s="118" t="s">
        <v>55</v>
      </c>
      <c r="D16" s="121" t="s">
        <v>21</v>
      </c>
      <c r="E16" s="121" t="s">
        <v>24</v>
      </c>
      <c r="F16" s="120" t="s">
        <v>71</v>
      </c>
      <c r="H16" s="118">
        <v>8</v>
      </c>
      <c r="I16" s="118" t="s">
        <v>53</v>
      </c>
      <c r="J16" s="118" t="s">
        <v>55</v>
      </c>
      <c r="K16" s="121" t="s">
        <v>23</v>
      </c>
      <c r="L16" s="121" t="s">
        <v>26</v>
      </c>
      <c r="M16" s="120" t="s">
        <v>76</v>
      </c>
    </row>
    <row r="17" spans="1:13">
      <c r="A17" s="118"/>
      <c r="B17" s="118"/>
      <c r="C17" s="118"/>
      <c r="D17" s="118"/>
      <c r="E17" s="118"/>
      <c r="F17" s="119"/>
      <c r="H17" s="118"/>
      <c r="I17" s="118"/>
      <c r="J17" s="118"/>
      <c r="K17" s="118"/>
      <c r="L17" s="118"/>
      <c r="M17" s="119"/>
    </row>
    <row r="18" spans="1:13">
      <c r="A18" s="118" t="s">
        <v>63</v>
      </c>
      <c r="B18" s="118" t="s">
        <v>58</v>
      </c>
      <c r="C18" s="121" t="s">
        <v>74</v>
      </c>
      <c r="D18" s="121" t="s">
        <v>16</v>
      </c>
      <c r="E18" s="121" t="s">
        <v>21</v>
      </c>
      <c r="F18" s="120" t="s">
        <v>77</v>
      </c>
      <c r="H18" s="118" t="s">
        <v>67</v>
      </c>
      <c r="I18" s="118" t="s">
        <v>58</v>
      </c>
      <c r="J18" s="121" t="s">
        <v>74</v>
      </c>
      <c r="K18" s="121" t="s">
        <v>29</v>
      </c>
      <c r="L18" s="121" t="s">
        <v>23</v>
      </c>
      <c r="M18" s="120" t="s">
        <v>71</v>
      </c>
    </row>
    <row r="19" spans="1:13">
      <c r="A19" s="118" t="s">
        <v>64</v>
      </c>
      <c r="B19" s="118" t="s">
        <v>59</v>
      </c>
      <c r="C19" s="118" t="s">
        <v>60</v>
      </c>
      <c r="D19" s="121" t="s">
        <v>18</v>
      </c>
      <c r="E19" s="121" t="s">
        <v>24</v>
      </c>
      <c r="F19" s="120" t="s">
        <v>72</v>
      </c>
      <c r="H19" s="118" t="s">
        <v>68</v>
      </c>
      <c r="I19" s="118" t="s">
        <v>59</v>
      </c>
      <c r="J19" s="118" t="s">
        <v>60</v>
      </c>
      <c r="K19" s="121" t="s">
        <v>22</v>
      </c>
      <c r="L19" s="121" t="s">
        <v>26</v>
      </c>
      <c r="M19" s="120" t="s">
        <v>71</v>
      </c>
    </row>
    <row r="24" spans="1:13">
      <c r="A24">
        <v>1</v>
      </c>
      <c r="B24" s="32" t="s">
        <v>27</v>
      </c>
    </row>
    <row r="25" spans="1:13">
      <c r="A25">
        <v>2</v>
      </c>
      <c r="B25" s="32" t="s">
        <v>15</v>
      </c>
    </row>
    <row r="26" spans="1:13">
      <c r="A26">
        <v>3</v>
      </c>
      <c r="B26" s="32" t="s">
        <v>19</v>
      </c>
      <c r="I26" s="32"/>
      <c r="K26" s="32" t="s">
        <v>79</v>
      </c>
    </row>
    <row r="27" spans="1:13">
      <c r="A27">
        <v>4</v>
      </c>
      <c r="B27" s="32" t="s">
        <v>17</v>
      </c>
      <c r="I27" s="32"/>
      <c r="J27" s="32"/>
      <c r="K27" s="32" t="s">
        <v>18</v>
      </c>
      <c r="L27" s="32" t="s">
        <v>17</v>
      </c>
      <c r="M27" s="120" t="s">
        <v>71</v>
      </c>
    </row>
    <row r="28" spans="1:13">
      <c r="A28">
        <v>5</v>
      </c>
      <c r="B28" s="32" t="s">
        <v>16</v>
      </c>
    </row>
    <row r="29" spans="1:13">
      <c r="A29">
        <v>6</v>
      </c>
      <c r="B29" s="32" t="s">
        <v>21</v>
      </c>
    </row>
    <row r="30" spans="1:13">
      <c r="A30">
        <v>7</v>
      </c>
      <c r="B30" s="32" t="s">
        <v>24</v>
      </c>
    </row>
    <row r="31" spans="1:13">
      <c r="A31">
        <v>8</v>
      </c>
      <c r="B31" s="32" t="s">
        <v>18</v>
      </c>
    </row>
    <row r="32" spans="1:13">
      <c r="A32">
        <v>9</v>
      </c>
      <c r="B32" s="32" t="s">
        <v>28</v>
      </c>
    </row>
    <row r="33" spans="1:2">
      <c r="A33">
        <v>10</v>
      </c>
      <c r="B33" s="32" t="s">
        <v>25</v>
      </c>
    </row>
    <row r="34" spans="1:2">
      <c r="A34">
        <v>11</v>
      </c>
      <c r="B34" s="32" t="s">
        <v>20</v>
      </c>
    </row>
    <row r="35" spans="1:2">
      <c r="A35">
        <v>12</v>
      </c>
      <c r="B35" s="32" t="s">
        <v>14</v>
      </c>
    </row>
    <row r="36" spans="1:2">
      <c r="A36">
        <v>13</v>
      </c>
      <c r="B36" s="32" t="s">
        <v>29</v>
      </c>
    </row>
    <row r="37" spans="1:2">
      <c r="A37">
        <v>14</v>
      </c>
      <c r="B37" s="32" t="s">
        <v>23</v>
      </c>
    </row>
    <row r="38" spans="1:2">
      <c r="A38">
        <v>15</v>
      </c>
      <c r="B38" s="32" t="s">
        <v>22</v>
      </c>
    </row>
    <row r="39" spans="1:2">
      <c r="A39">
        <v>16</v>
      </c>
      <c r="B39" s="32" t="s">
        <v>26</v>
      </c>
    </row>
  </sheetData>
  <mergeCells count="2">
    <mergeCell ref="H2:M2"/>
    <mergeCell ref="A2:F2"/>
  </mergeCells>
  <pageMargins left="0.7" right="0.7" top="0.78740157499999996" bottom="0.78740157499999996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4er Liste A</vt:lpstr>
      <vt:lpstr>4er Liste B</vt:lpstr>
      <vt:lpstr>4er Liste C</vt:lpstr>
      <vt:lpstr>4er Liste D</vt:lpstr>
      <vt:lpstr>KO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sticker</dc:creator>
  <cp:lastModifiedBy>Tablex</cp:lastModifiedBy>
  <cp:lastPrinted>2010-05-08T14:49:41Z</cp:lastPrinted>
  <dcterms:created xsi:type="dcterms:W3CDTF">2005-03-12T13:49:03Z</dcterms:created>
  <dcterms:modified xsi:type="dcterms:W3CDTF">2019-01-06T19:38:44Z</dcterms:modified>
</cp:coreProperties>
</file>